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35" windowWidth="15120" windowHeight="6900" tabRatio="862" firstSheet="2" activeTab="2"/>
  </bookViews>
  <sheets>
    <sheet name="Mozartova" sheetId="1" r:id="rId1"/>
    <sheet name="ZŠaZUŠ Šmeralova" sheetId="2" r:id="rId2"/>
    <sheet name="List1" sheetId="3" r:id="rId3"/>
  </sheets>
  <definedNames>
    <definedName name="_xlnm.Print_Area" localSheetId="1">'ZŠaZUŠ Šmeralova'!$A$1:$G$58</definedName>
  </definedNames>
  <calcPr fullCalcOnLoad="1"/>
</workbook>
</file>

<file path=xl/sharedStrings.xml><?xml version="1.0" encoding="utf-8"?>
<sst xmlns="http://schemas.openxmlformats.org/spreadsheetml/2006/main" count="179" uniqueCount="111">
  <si>
    <t>skutečnost</t>
  </si>
  <si>
    <t>v tis.Kč</t>
  </si>
  <si>
    <t xml:space="preserve">skutečnost </t>
  </si>
  <si>
    <t>z toho:</t>
  </si>
  <si>
    <t>Poznámka:</t>
  </si>
  <si>
    <t>NÁKLADY ORGANIZACE</t>
  </si>
  <si>
    <t>Nákup materiálu</t>
  </si>
  <si>
    <t>Potraviny</t>
  </si>
  <si>
    <t>Energie</t>
  </si>
  <si>
    <t>Opravy a údržba</t>
  </si>
  <si>
    <t>Ostatní služby</t>
  </si>
  <si>
    <t>Mzdy a zákonné odvody</t>
  </si>
  <si>
    <t>Odpisy</t>
  </si>
  <si>
    <t>Ostatní náklady</t>
  </si>
  <si>
    <t>Náklady k dotacím - bod 2) výnosy</t>
  </si>
  <si>
    <t>Provozní náklady celkem</t>
  </si>
  <si>
    <t>VÝNOSY ORGANIZACE</t>
  </si>
  <si>
    <t>1) Neinvestiční příspěvek města na provoz</t>
  </si>
  <si>
    <t>2) Neinvestiční dotace z města, KÚ, SR, EU</t>
  </si>
  <si>
    <t>a) tržby stravné žáci</t>
  </si>
  <si>
    <t>b) stravné zaměstnanci</t>
  </si>
  <si>
    <t>c) tržby cizí strávníci</t>
  </si>
  <si>
    <t>d) školní družina</t>
  </si>
  <si>
    <t>f) ostatní výnosy</t>
  </si>
  <si>
    <t>g) použití investičního fondu na opravy*</t>
  </si>
  <si>
    <t xml:space="preserve">h) použití rezervního fondu </t>
  </si>
  <si>
    <t>i) použití fondu odměn</t>
  </si>
  <si>
    <t xml:space="preserve"> Provozní výnosy celkem  </t>
  </si>
  <si>
    <r>
      <t xml:space="preserve">3) Výnosy </t>
    </r>
    <r>
      <rPr>
        <i/>
        <sz val="10"/>
        <rFont val="Calibri"/>
        <family val="2"/>
      </rPr>
      <t>vč.jiné činnosti</t>
    </r>
    <r>
      <rPr>
        <b/>
        <sz val="10"/>
        <rFont val="Calibri"/>
        <family val="2"/>
      </rPr>
      <t>:</t>
    </r>
  </si>
  <si>
    <t>e) pronájmy (tělocvičen, učeben, aj.)</t>
  </si>
  <si>
    <t>IČO : 70993246</t>
  </si>
  <si>
    <t>IČO : 49752626</t>
  </si>
  <si>
    <t>opravy a údržba nemovitého majetku</t>
  </si>
  <si>
    <t>d) školní družina a tržby za školné</t>
  </si>
  <si>
    <t>Výnosy ze SR na mzdové prostředky a drobné pomůcky (neprocházejí účty města)</t>
  </si>
  <si>
    <t>Náklady celkem</t>
  </si>
  <si>
    <t xml:space="preserve"> Výnosy celkem  </t>
  </si>
  <si>
    <t xml:space="preserve">Náklady k výnosům ze SR na mzdové prostředky a drobné pomůcky </t>
  </si>
  <si>
    <t>k 30.6.2011</t>
  </si>
  <si>
    <t>výdaje - investice</t>
  </si>
  <si>
    <t>výdaje - opravy a údržba</t>
  </si>
  <si>
    <t>konečný zůstatek</t>
  </si>
  <si>
    <t>výdaje - investice celkem:</t>
  </si>
  <si>
    <t>výdaje - opravy a údržba celkem:</t>
  </si>
  <si>
    <t>příjmy - odpisy</t>
  </si>
  <si>
    <t>v tis. Kč</t>
  </si>
  <si>
    <t>opravy a údržba</t>
  </si>
  <si>
    <t>Náklady a výnosy roku 2014 ze SR jsou stanoveny pouze odhadem KÚ a nejsou předmětem rozpočtu města</t>
  </si>
  <si>
    <t>pořízení zahradního altánu pro ŠD</t>
  </si>
  <si>
    <t>příjmy - ze ZVH</t>
  </si>
  <si>
    <t>Použití RF 413</t>
  </si>
  <si>
    <t>Použití RF 414</t>
  </si>
  <si>
    <t xml:space="preserve">příjmy </t>
  </si>
  <si>
    <t>výdaje</t>
  </si>
  <si>
    <t>upravený rozp.</t>
  </si>
  <si>
    <t>Upravený finanční plán na rok 2014</t>
  </si>
  <si>
    <t>j) nekrytí IF</t>
  </si>
  <si>
    <t>EU moderní škola</t>
  </si>
  <si>
    <t>schválený rozp.</t>
  </si>
  <si>
    <t>schálený rozp.</t>
  </si>
  <si>
    <t>PS</t>
  </si>
  <si>
    <t>KS</t>
  </si>
  <si>
    <t>Výsledek hospodaření</t>
  </si>
  <si>
    <t>upraveno</t>
  </si>
  <si>
    <t>Použití investičního fondu v tis. Kč</t>
  </si>
  <si>
    <t xml:space="preserve">schváleno </t>
  </si>
  <si>
    <t xml:space="preserve"> </t>
  </si>
  <si>
    <t xml:space="preserve">výdaje - rozvoj </t>
  </si>
  <si>
    <t>Základní škola pro žáky se specifickými poruchami učení Karlovy Vary, příspěvková organizace</t>
  </si>
  <si>
    <t>Základní škola a Základní umělecká škola Karlovy Vary, Šmeralova 336/15, příspěvková organizace</t>
  </si>
  <si>
    <r>
      <t xml:space="preserve">3) Výnosy </t>
    </r>
    <r>
      <rPr>
        <i/>
        <sz val="10"/>
        <rFont val="Calibri"/>
        <family val="2"/>
      </rPr>
      <t>vč. jiné činnosti</t>
    </r>
    <r>
      <rPr>
        <b/>
        <sz val="10"/>
        <rFont val="Calibri"/>
        <family val="2"/>
      </rPr>
      <t>:</t>
    </r>
  </si>
  <si>
    <r>
      <t>Poznámka</t>
    </r>
    <r>
      <rPr>
        <sz val="8"/>
        <rFont val="Arial CE"/>
        <family val="0"/>
      </rPr>
      <t>: Náklady a výnosy ze SR jsou stanoveny pouze odhadem KÚ a nejsou předmětem rozpočtu města.</t>
    </r>
  </si>
  <si>
    <t xml:space="preserve">Provozní výnosy celkem  </t>
  </si>
  <si>
    <t>Výhled na rok</t>
  </si>
  <si>
    <t>Mateřská škola Cestička Nová Role, příspěvková organizace</t>
  </si>
  <si>
    <t>IČO : 709 39 837</t>
  </si>
  <si>
    <t>číslo účtu - název ukazatele</t>
  </si>
  <si>
    <t xml:space="preserve">501 - Nákup materiálu </t>
  </si>
  <si>
    <t>502 - Elektrická energie</t>
  </si>
  <si>
    <t>503 - Teplo, plyn, vodné, stočné</t>
  </si>
  <si>
    <t>511 - Opravy a údržba</t>
  </si>
  <si>
    <t>518 - Ostatní služby</t>
  </si>
  <si>
    <t>521 - Mzdy a zákonné odvody</t>
  </si>
  <si>
    <t>524 - Zákonné sociální pojištění</t>
  </si>
  <si>
    <t>525 - Jiné sociální pojištění</t>
  </si>
  <si>
    <t>527 - Zákonné sociální náklady</t>
  </si>
  <si>
    <t>528 - Jiné sociální náklady</t>
  </si>
  <si>
    <t>549 - ostatní náklady</t>
  </si>
  <si>
    <t>551 - Odpisy</t>
  </si>
  <si>
    <t>558 - nákup DDHM</t>
  </si>
  <si>
    <t>602 - pobytné v MŠ</t>
  </si>
  <si>
    <t>649 -  ostatní výnosy</t>
  </si>
  <si>
    <t>648 -  použití FI na opravy a údržbu</t>
  </si>
  <si>
    <t xml:space="preserve">648 - použití rezervního fondu </t>
  </si>
  <si>
    <t>648 -  použití fondu odměn</t>
  </si>
  <si>
    <t>649 - nekrytí FI</t>
  </si>
  <si>
    <t>669 - ostatní finanční výnosy</t>
  </si>
  <si>
    <t>1) 672 - Neinvestiční příspěvek města na provoz</t>
  </si>
  <si>
    <t>2) 672 - Neinvestiční dotace z města, KÚ, SR, EU</t>
  </si>
  <si>
    <t>672 - Výnosy ze SR na mzdové prostředky a drobné pomůcky (neprocházejí účty města)</t>
  </si>
  <si>
    <t>V Nové Roli dne 6.3.2019</t>
  </si>
  <si>
    <t>Irena Švecová, ředitelka mateřské školy</t>
  </si>
  <si>
    <t>schválený rozpočet</t>
  </si>
  <si>
    <t>r. 2019</t>
  </si>
  <si>
    <t>r. 2020</t>
  </si>
  <si>
    <t>r. 2021</t>
  </si>
  <si>
    <t>Schválený střednědobý výhled rozpočtů na r. 2020 a 2021</t>
  </si>
  <si>
    <t>Střednědobý výhled byl schválen na zasedání Rmě dne 6.3.2019,</t>
  </si>
  <si>
    <t>601 - výnosy ŠJ</t>
  </si>
  <si>
    <r>
      <t>508 - Změna stavu zásob vlast. výroby</t>
    </r>
    <r>
      <rPr>
        <sz val="8"/>
        <color indexed="8"/>
        <rFont val="Calibri"/>
        <family val="2"/>
      </rPr>
      <t xml:space="preserve"> (obědy ŠJ)</t>
    </r>
  </si>
  <si>
    <t>pod bodem jednání č. 9 / 06 - 3 - c)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</si>
</sst>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\-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3"/>
      <name val="Calibri"/>
      <family val="2"/>
    </font>
    <font>
      <b/>
      <sz val="14"/>
      <name val="Calibri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3" fontId="27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3" fontId="56" fillId="0" borderId="0" xfId="0" applyNumberFormat="1" applyFont="1" applyAlignment="1">
      <alignment vertical="center"/>
    </xf>
    <xf numFmtId="3" fontId="56" fillId="0" borderId="10" xfId="0" applyNumberFormat="1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3" fontId="56" fillId="0" borderId="12" xfId="0" applyNumberFormat="1" applyFont="1" applyBorder="1" applyAlignment="1">
      <alignment vertical="center"/>
    </xf>
    <xf numFmtId="3" fontId="56" fillId="0" borderId="13" xfId="0" applyNumberFormat="1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3" fontId="56" fillId="0" borderId="15" xfId="0" applyNumberFormat="1" applyFont="1" applyBorder="1" applyAlignment="1">
      <alignment vertical="center"/>
    </xf>
    <xf numFmtId="3" fontId="56" fillId="33" borderId="15" xfId="0" applyNumberFormat="1" applyFont="1" applyFill="1" applyBorder="1" applyAlignment="1">
      <alignment vertical="center"/>
    </xf>
    <xf numFmtId="3" fontId="56" fillId="34" borderId="16" xfId="0" applyNumberFormat="1" applyFont="1" applyFill="1" applyBorder="1" applyAlignment="1">
      <alignment vertical="center"/>
    </xf>
    <xf numFmtId="0" fontId="57" fillId="0" borderId="17" xfId="0" applyFont="1" applyFill="1" applyBorder="1" applyAlignment="1">
      <alignment vertical="center"/>
    </xf>
    <xf numFmtId="3" fontId="57" fillId="0" borderId="18" xfId="0" applyNumberFormat="1" applyFont="1" applyFill="1" applyBorder="1" applyAlignment="1">
      <alignment vertical="center"/>
    </xf>
    <xf numFmtId="3" fontId="57" fillId="0" borderId="19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3" fillId="35" borderId="20" xfId="0" applyFont="1" applyFill="1" applyBorder="1" applyAlignment="1">
      <alignment vertical="center"/>
    </xf>
    <xf numFmtId="3" fontId="3" fillId="35" borderId="21" xfId="0" applyNumberFormat="1" applyFont="1" applyFill="1" applyBorder="1" applyAlignment="1">
      <alignment vertical="center"/>
    </xf>
    <xf numFmtId="0" fontId="31" fillId="0" borderId="11" xfId="0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0" fontId="56" fillId="33" borderId="11" xfId="0" applyFont="1" applyFill="1" applyBorder="1" applyAlignment="1">
      <alignment horizontal="left" vertical="center"/>
    </xf>
    <xf numFmtId="0" fontId="56" fillId="0" borderId="14" xfId="0" applyFont="1" applyBorder="1" applyAlignment="1">
      <alignment horizontal="left" vertical="center"/>
    </xf>
    <xf numFmtId="0" fontId="56" fillId="0" borderId="22" xfId="0" applyFont="1" applyBorder="1" applyAlignment="1">
      <alignment horizontal="left" vertical="center"/>
    </xf>
    <xf numFmtId="3" fontId="56" fillId="0" borderId="16" xfId="0" applyNumberFormat="1" applyFont="1" applyBorder="1" applyAlignment="1">
      <alignment vertical="center"/>
    </xf>
    <xf numFmtId="0" fontId="56" fillId="0" borderId="14" xfId="0" applyFont="1" applyFill="1" applyBorder="1" applyAlignment="1">
      <alignment horizontal="left" vertical="center"/>
    </xf>
    <xf numFmtId="3" fontId="56" fillId="0" borderId="10" xfId="0" applyNumberFormat="1" applyFont="1" applyFill="1" applyBorder="1" applyAlignment="1">
      <alignment vertical="center"/>
    </xf>
    <xf numFmtId="3" fontId="56" fillId="0" borderId="15" xfId="0" applyNumberFormat="1" applyFont="1" applyFill="1" applyBorder="1" applyAlignment="1">
      <alignment vertical="center"/>
    </xf>
    <xf numFmtId="3" fontId="57" fillId="0" borderId="18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58" fillId="0" borderId="0" xfId="0" applyFont="1" applyFill="1" applyAlignment="1">
      <alignment/>
    </xf>
    <xf numFmtId="0" fontId="59" fillId="0" borderId="0" xfId="0" applyFont="1" applyAlignment="1">
      <alignment/>
    </xf>
    <xf numFmtId="0" fontId="59" fillId="3" borderId="17" xfId="0" applyFont="1" applyFill="1" applyBorder="1" applyAlignment="1">
      <alignment horizontal="left" vertical="center" wrapText="1"/>
    </xf>
    <xf numFmtId="3" fontId="57" fillId="0" borderId="19" xfId="0" applyNumberFormat="1" applyFont="1" applyBorder="1" applyAlignment="1">
      <alignment vertical="center"/>
    </xf>
    <xf numFmtId="0" fontId="56" fillId="0" borderId="20" xfId="0" applyFont="1" applyBorder="1" applyAlignment="1">
      <alignment vertical="center"/>
    </xf>
    <xf numFmtId="3" fontId="56" fillId="0" borderId="21" xfId="0" applyNumberFormat="1" applyFont="1" applyBorder="1" applyAlignment="1">
      <alignment vertical="center"/>
    </xf>
    <xf numFmtId="3" fontId="56" fillId="0" borderId="23" xfId="0" applyNumberFormat="1" applyFont="1" applyBorder="1" applyAlignment="1">
      <alignment vertical="center"/>
    </xf>
    <xf numFmtId="0" fontId="56" fillId="34" borderId="22" xfId="0" applyFont="1" applyFill="1" applyBorder="1" applyAlignment="1">
      <alignment vertical="center"/>
    </xf>
    <xf numFmtId="3" fontId="56" fillId="34" borderId="24" xfId="0" applyNumberFormat="1" applyFont="1" applyFill="1" applyBorder="1" applyAlignment="1">
      <alignment vertical="center"/>
    </xf>
    <xf numFmtId="0" fontId="59" fillId="3" borderId="22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vertical="center"/>
    </xf>
    <xf numFmtId="3" fontId="3" fillId="0" borderId="26" xfId="0" applyNumberFormat="1" applyFont="1" applyBorder="1" applyAlignment="1">
      <alignment horizontal="right" vertical="center"/>
    </xf>
    <xf numFmtId="0" fontId="31" fillId="33" borderId="11" xfId="0" applyFont="1" applyFill="1" applyBorder="1" applyAlignment="1">
      <alignment vertical="center"/>
    </xf>
    <xf numFmtId="3" fontId="31" fillId="0" borderId="13" xfId="0" applyNumberFormat="1" applyFont="1" applyBorder="1" applyAlignment="1">
      <alignment horizontal="right" vertical="center"/>
    </xf>
    <xf numFmtId="0" fontId="3" fillId="33" borderId="14" xfId="0" applyFont="1" applyFill="1" applyBorder="1" applyAlignment="1">
      <alignment vertical="center"/>
    </xf>
    <xf numFmtId="3" fontId="3" fillId="0" borderId="15" xfId="0" applyNumberFormat="1" applyFont="1" applyBorder="1" applyAlignment="1">
      <alignment horizontal="right" vertical="center"/>
    </xf>
    <xf numFmtId="0" fontId="56" fillId="6" borderId="14" xfId="0" applyFont="1" applyFill="1" applyBorder="1" applyAlignment="1">
      <alignment vertical="center"/>
    </xf>
    <xf numFmtId="0" fontId="31" fillId="6" borderId="15" xfId="0" applyFont="1" applyFill="1" applyBorder="1" applyAlignment="1">
      <alignment horizontal="right" vertical="center"/>
    </xf>
    <xf numFmtId="0" fontId="31" fillId="0" borderId="15" xfId="0" applyFont="1" applyBorder="1" applyAlignment="1">
      <alignment horizontal="right" vertical="center"/>
    </xf>
    <xf numFmtId="0" fontId="56" fillId="7" borderId="14" xfId="0" applyFont="1" applyFill="1" applyBorder="1" applyAlignment="1">
      <alignment vertical="center"/>
    </xf>
    <xf numFmtId="0" fontId="56" fillId="7" borderId="15" xfId="0" applyFont="1" applyFill="1" applyBorder="1" applyAlignment="1">
      <alignment horizontal="right" vertical="center"/>
    </xf>
    <xf numFmtId="0" fontId="56" fillId="33" borderId="22" xfId="0" applyFont="1" applyFill="1" applyBorder="1" applyAlignment="1">
      <alignment vertical="center"/>
    </xf>
    <xf numFmtId="0" fontId="56" fillId="33" borderId="24" xfId="0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vertical="center"/>
    </xf>
    <xf numFmtId="3" fontId="57" fillId="0" borderId="19" xfId="0" applyNumberFormat="1" applyFont="1" applyBorder="1" applyAlignment="1">
      <alignment horizontal="right" vertical="center"/>
    </xf>
    <xf numFmtId="0" fontId="56" fillId="7" borderId="11" xfId="0" applyFont="1" applyFill="1" applyBorder="1" applyAlignment="1">
      <alignment vertical="center"/>
    </xf>
    <xf numFmtId="0" fontId="56" fillId="7" borderId="13" xfId="0" applyFont="1" applyFill="1" applyBorder="1" applyAlignment="1">
      <alignment horizontal="right" vertical="center"/>
    </xf>
    <xf numFmtId="3" fontId="3" fillId="35" borderId="27" xfId="0" applyNumberFormat="1" applyFont="1" applyFill="1" applyBorder="1" applyAlignment="1">
      <alignment vertical="center"/>
    </xf>
    <xf numFmtId="3" fontId="56" fillId="0" borderId="28" xfId="0" applyNumberFormat="1" applyFont="1" applyBorder="1" applyAlignment="1">
      <alignment vertical="center"/>
    </xf>
    <xf numFmtId="3" fontId="56" fillId="0" borderId="29" xfId="0" applyNumberFormat="1" applyFont="1" applyBorder="1" applyAlignment="1">
      <alignment vertical="center"/>
    </xf>
    <xf numFmtId="3" fontId="56" fillId="0" borderId="30" xfId="0" applyNumberFormat="1" applyFont="1" applyBorder="1" applyAlignment="1">
      <alignment vertical="center"/>
    </xf>
    <xf numFmtId="3" fontId="56" fillId="0" borderId="29" xfId="0" applyNumberFormat="1" applyFont="1" applyFill="1" applyBorder="1" applyAlignment="1">
      <alignment vertical="center"/>
    </xf>
    <xf numFmtId="3" fontId="57" fillId="0" borderId="31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3" fontId="57" fillId="0" borderId="0" xfId="0" applyNumberFormat="1" applyFont="1" applyBorder="1" applyAlignment="1">
      <alignment horizontal="right" vertical="center"/>
    </xf>
    <xf numFmtId="3" fontId="3" fillId="35" borderId="32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56" fillId="0" borderId="33" xfId="0" applyNumberFormat="1" applyFont="1" applyFill="1" applyBorder="1" applyAlignment="1">
      <alignment vertical="center"/>
    </xf>
    <xf numFmtId="3" fontId="56" fillId="0" borderId="27" xfId="0" applyNumberFormat="1" applyFont="1" applyBorder="1" applyAlignment="1">
      <alignment vertical="center"/>
    </xf>
    <xf numFmtId="3" fontId="56" fillId="34" borderId="30" xfId="0" applyNumberFormat="1" applyFont="1" applyFill="1" applyBorder="1" applyAlignment="1">
      <alignment vertical="center"/>
    </xf>
    <xf numFmtId="3" fontId="57" fillId="0" borderId="31" xfId="0" applyNumberFormat="1" applyFont="1" applyFill="1" applyBorder="1" applyAlignment="1">
      <alignment vertical="center"/>
    </xf>
    <xf numFmtId="3" fontId="56" fillId="33" borderId="10" xfId="0" applyNumberFormat="1" applyFont="1" applyFill="1" applyBorder="1" applyAlignment="1">
      <alignment vertical="center"/>
    </xf>
    <xf numFmtId="3" fontId="56" fillId="0" borderId="24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31" fillId="0" borderId="0" xfId="0" applyFont="1" applyFill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0" fontId="56" fillId="0" borderId="0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56" fillId="0" borderId="0" xfId="0" applyFont="1" applyFill="1" applyAlignment="1">
      <alignment horizontal="center" vertical="center"/>
    </xf>
    <xf numFmtId="3" fontId="31" fillId="0" borderId="0" xfId="0" applyNumberFormat="1" applyFont="1" applyFill="1" applyBorder="1" applyAlignment="1">
      <alignment horizontal="right" vertical="center"/>
    </xf>
    <xf numFmtId="3" fontId="56" fillId="0" borderId="0" xfId="0" applyNumberFormat="1" applyFont="1" applyFill="1" applyBorder="1" applyAlignment="1">
      <alignment horizontal="right" vertical="center"/>
    </xf>
    <xf numFmtId="3" fontId="57" fillId="0" borderId="0" xfId="0" applyNumberFormat="1" applyFont="1" applyFill="1" applyBorder="1" applyAlignment="1">
      <alignment horizontal="right" vertical="center"/>
    </xf>
    <xf numFmtId="0" fontId="56" fillId="0" borderId="0" xfId="0" applyFont="1" applyFill="1" applyAlignment="1">
      <alignment vertical="center"/>
    </xf>
    <xf numFmtId="3" fontId="56" fillId="0" borderId="23" xfId="0" applyNumberFormat="1" applyFont="1" applyFill="1" applyBorder="1" applyAlignment="1">
      <alignment vertical="center"/>
    </xf>
    <xf numFmtId="3" fontId="56" fillId="0" borderId="13" xfId="0" applyNumberFormat="1" applyFont="1" applyFill="1" applyBorder="1" applyAlignment="1">
      <alignment vertical="center"/>
    </xf>
    <xf numFmtId="0" fontId="31" fillId="36" borderId="14" xfId="0" applyFont="1" applyFill="1" applyBorder="1" applyAlignment="1">
      <alignment horizontal="left" vertical="center"/>
    </xf>
    <xf numFmtId="3" fontId="56" fillId="36" borderId="10" xfId="0" applyNumberFormat="1" applyFont="1" applyFill="1" applyBorder="1" applyAlignment="1">
      <alignment vertical="center"/>
    </xf>
    <xf numFmtId="3" fontId="56" fillId="36" borderId="29" xfId="0" applyNumberFormat="1" applyFont="1" applyFill="1" applyBorder="1" applyAlignment="1">
      <alignment vertical="center"/>
    </xf>
    <xf numFmtId="3" fontId="56" fillId="36" borderId="34" xfId="0" applyNumberFormat="1" applyFont="1" applyFill="1" applyBorder="1" applyAlignment="1">
      <alignment vertical="center"/>
    </xf>
    <xf numFmtId="3" fontId="56" fillId="0" borderId="35" xfId="0" applyNumberFormat="1" applyFont="1" applyFill="1" applyBorder="1" applyAlignment="1">
      <alignment vertical="center"/>
    </xf>
    <xf numFmtId="0" fontId="56" fillId="33" borderId="14" xfId="0" applyFont="1" applyFill="1" applyBorder="1" applyAlignment="1">
      <alignment horizontal="left" vertical="center"/>
    </xf>
    <xf numFmtId="0" fontId="31" fillId="33" borderId="14" xfId="0" applyFont="1" applyFill="1" applyBorder="1" applyAlignment="1">
      <alignment horizontal="left" vertical="center"/>
    </xf>
    <xf numFmtId="3" fontId="56" fillId="3" borderId="16" xfId="0" applyNumberFormat="1" applyFont="1" applyFill="1" applyBorder="1" applyAlignment="1">
      <alignment vertical="center"/>
    </xf>
    <xf numFmtId="3" fontId="56" fillId="3" borderId="30" xfId="0" applyNumberFormat="1" applyFont="1" applyFill="1" applyBorder="1" applyAlignment="1">
      <alignment vertical="center"/>
    </xf>
    <xf numFmtId="3" fontId="56" fillId="3" borderId="24" xfId="0" applyNumberFormat="1" applyFont="1" applyFill="1" applyBorder="1" applyAlignment="1">
      <alignment vertical="center"/>
    </xf>
    <xf numFmtId="3" fontId="56" fillId="3" borderId="18" xfId="0" applyNumberFormat="1" applyFont="1" applyFill="1" applyBorder="1" applyAlignment="1">
      <alignment vertical="center"/>
    </xf>
    <xf numFmtId="3" fontId="56" fillId="3" borderId="31" xfId="0" applyNumberFormat="1" applyFont="1" applyFill="1" applyBorder="1" applyAlignment="1">
      <alignment vertical="center"/>
    </xf>
    <xf numFmtId="3" fontId="56" fillId="3" borderId="19" xfId="0" applyNumberFormat="1" applyFont="1" applyFill="1" applyBorder="1" applyAlignment="1">
      <alignment vertical="center"/>
    </xf>
    <xf numFmtId="3" fontId="56" fillId="33" borderId="24" xfId="0" applyNumberFormat="1" applyFont="1" applyFill="1" applyBorder="1" applyAlignment="1">
      <alignment horizontal="right" vertical="center"/>
    </xf>
    <xf numFmtId="3" fontId="56" fillId="33" borderId="15" xfId="0" applyNumberFormat="1" applyFont="1" applyFill="1" applyBorder="1" applyAlignment="1">
      <alignment horizontal="right" vertical="center"/>
    </xf>
    <xf numFmtId="3" fontId="3" fillId="37" borderId="12" xfId="0" applyNumberFormat="1" applyFont="1" applyFill="1" applyBorder="1" applyAlignment="1">
      <alignment vertical="center"/>
    </xf>
    <xf numFmtId="3" fontId="3" fillId="37" borderId="10" xfId="0" applyNumberFormat="1" applyFont="1" applyFill="1" applyBorder="1" applyAlignment="1">
      <alignment vertical="center"/>
    </xf>
    <xf numFmtId="3" fontId="3" fillId="37" borderId="28" xfId="0" applyNumberFormat="1" applyFont="1" applyFill="1" applyBorder="1" applyAlignment="1">
      <alignment vertical="center"/>
    </xf>
    <xf numFmtId="3" fontId="3" fillId="37" borderId="15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56" fillId="34" borderId="42" xfId="0" applyFont="1" applyFill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0" fontId="56" fillId="0" borderId="43" xfId="0" applyFont="1" applyBorder="1" applyAlignment="1">
      <alignment horizontal="right" vertical="center"/>
    </xf>
    <xf numFmtId="0" fontId="56" fillId="6" borderId="22" xfId="0" applyFont="1" applyFill="1" applyBorder="1" applyAlignment="1">
      <alignment vertical="center"/>
    </xf>
    <xf numFmtId="0" fontId="31" fillId="6" borderId="24" xfId="0" applyFont="1" applyFill="1" applyBorder="1" applyAlignment="1">
      <alignment horizontal="right" vertical="center"/>
    </xf>
    <xf numFmtId="0" fontId="31" fillId="0" borderId="13" xfId="0" applyFont="1" applyBorder="1" applyAlignment="1">
      <alignment horizontal="right" vertical="center"/>
    </xf>
    <xf numFmtId="0" fontId="57" fillId="0" borderId="17" xfId="0" applyFont="1" applyBorder="1" applyAlignment="1">
      <alignment horizontal="left" vertical="center"/>
    </xf>
    <xf numFmtId="3" fontId="3" fillId="0" borderId="19" xfId="0" applyNumberFormat="1" applyFont="1" applyBorder="1" applyAlignment="1">
      <alignment horizontal="right" vertical="center"/>
    </xf>
    <xf numFmtId="3" fontId="57" fillId="38" borderId="19" xfId="0" applyNumberFormat="1" applyFont="1" applyFill="1" applyBorder="1" applyAlignment="1">
      <alignment horizontal="right" vertical="center"/>
    </xf>
    <xf numFmtId="3" fontId="56" fillId="38" borderId="15" xfId="0" applyNumberFormat="1" applyFont="1" applyFill="1" applyBorder="1" applyAlignment="1">
      <alignment vertical="center"/>
    </xf>
    <xf numFmtId="3" fontId="56" fillId="38" borderId="23" xfId="0" applyNumberFormat="1" applyFont="1" applyFill="1" applyBorder="1" applyAlignment="1">
      <alignment vertical="center"/>
    </xf>
    <xf numFmtId="3" fontId="56" fillId="38" borderId="24" xfId="0" applyNumberFormat="1" applyFont="1" applyFill="1" applyBorder="1" applyAlignment="1">
      <alignment vertical="center"/>
    </xf>
    <xf numFmtId="3" fontId="56" fillId="38" borderId="19" xfId="0" applyNumberFormat="1" applyFont="1" applyFill="1" applyBorder="1" applyAlignment="1">
      <alignment vertical="center"/>
    </xf>
    <xf numFmtId="3" fontId="57" fillId="38" borderId="19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horizontal="right" vertical="center"/>
    </xf>
    <xf numFmtId="3" fontId="59" fillId="3" borderId="16" xfId="0" applyNumberFormat="1" applyFont="1" applyFill="1" applyBorder="1" applyAlignment="1">
      <alignment vertical="center"/>
    </xf>
    <xf numFmtId="3" fontId="56" fillId="38" borderId="26" xfId="0" applyNumberFormat="1" applyFont="1" applyFill="1" applyBorder="1" applyAlignment="1">
      <alignment vertical="center"/>
    </xf>
    <xf numFmtId="3" fontId="3" fillId="0" borderId="44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3" fontId="56" fillId="19" borderId="12" xfId="0" applyNumberFormat="1" applyFont="1" applyFill="1" applyBorder="1" applyAlignment="1">
      <alignment vertical="center"/>
    </xf>
    <xf numFmtId="3" fontId="56" fillId="10" borderId="10" xfId="0" applyNumberFormat="1" applyFont="1" applyFill="1" applyBorder="1" applyAlignment="1">
      <alignment vertical="center"/>
    </xf>
    <xf numFmtId="0" fontId="33" fillId="33" borderId="46" xfId="0" applyFont="1" applyFill="1" applyBorder="1" applyAlignment="1">
      <alignment horizontal="center" vertical="center"/>
    </xf>
    <xf numFmtId="3" fontId="3" fillId="35" borderId="23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3" fontId="56" fillId="19" borderId="13" xfId="0" applyNumberFormat="1" applyFont="1" applyFill="1" applyBorder="1" applyAlignment="1">
      <alignment vertical="center"/>
    </xf>
    <xf numFmtId="3" fontId="56" fillId="10" borderId="15" xfId="0" applyNumberFormat="1" applyFont="1" applyFill="1" applyBorder="1" applyAlignment="1">
      <alignment vertical="center"/>
    </xf>
    <xf numFmtId="3" fontId="3" fillId="34" borderId="18" xfId="0" applyNumberFormat="1" applyFont="1" applyFill="1" applyBorder="1" applyAlignment="1">
      <alignment vertical="center"/>
    </xf>
    <xf numFmtId="3" fontId="3" fillId="34" borderId="19" xfId="0" applyNumberFormat="1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56" fillId="0" borderId="20" xfId="0" applyFont="1" applyBorder="1" applyAlignment="1">
      <alignment horizontal="left" vertical="center" indent="1"/>
    </xf>
    <xf numFmtId="0" fontId="56" fillId="0" borderId="14" xfId="0" applyFont="1" applyBorder="1" applyAlignment="1">
      <alignment horizontal="left" vertical="center" indent="1"/>
    </xf>
    <xf numFmtId="0" fontId="31" fillId="19" borderId="11" xfId="0" applyFont="1" applyFill="1" applyBorder="1" applyAlignment="1">
      <alignment horizontal="left" vertical="center" indent="1"/>
    </xf>
    <xf numFmtId="0" fontId="56" fillId="0" borderId="22" xfId="0" applyFont="1" applyBorder="1" applyAlignment="1">
      <alignment horizontal="left" vertical="center" indent="1"/>
    </xf>
    <xf numFmtId="0" fontId="56" fillId="10" borderId="14" xfId="0" applyFont="1" applyFill="1" applyBorder="1" applyAlignment="1">
      <alignment horizontal="left" vertical="center" indent="1"/>
    </xf>
    <xf numFmtId="3" fontId="3" fillId="0" borderId="36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1" fillId="0" borderId="47" xfId="0" applyFont="1" applyFill="1" applyBorder="1" applyAlignment="1">
      <alignment vertical="center"/>
    </xf>
    <xf numFmtId="0" fontId="56" fillId="0" borderId="14" xfId="0" applyFont="1" applyFill="1" applyBorder="1" applyAlignment="1">
      <alignment horizontal="left" vertical="center" indent="1"/>
    </xf>
    <xf numFmtId="0" fontId="31" fillId="33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31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6" fillId="0" borderId="48" xfId="0" applyFont="1" applyBorder="1" applyAlignment="1">
      <alignment horizontal="left" vertical="center" indent="1"/>
    </xf>
    <xf numFmtId="0" fontId="56" fillId="0" borderId="49" xfId="0" applyFont="1" applyBorder="1" applyAlignment="1">
      <alignment horizontal="left" vertical="center" indent="1"/>
    </xf>
    <xf numFmtId="0" fontId="2" fillId="0" borderId="0" xfId="0" applyFont="1" applyAlignment="1">
      <alignment horizontal="left"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27" fillId="34" borderId="50" xfId="0" applyFont="1" applyFill="1" applyBorder="1" applyAlignment="1">
      <alignment horizontal="center" vertical="center"/>
    </xf>
    <xf numFmtId="0" fontId="27" fillId="34" borderId="51" xfId="0" applyFont="1" applyFill="1" applyBorder="1" applyAlignment="1">
      <alignment horizontal="center" vertical="center"/>
    </xf>
    <xf numFmtId="0" fontId="27" fillId="34" borderId="52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left"/>
    </xf>
    <xf numFmtId="0" fontId="33" fillId="34" borderId="50" xfId="0" applyFont="1" applyFill="1" applyBorder="1" applyAlignment="1">
      <alignment horizontal="center" vertical="center"/>
    </xf>
    <xf numFmtId="0" fontId="33" fillId="34" borderId="51" xfId="0" applyFont="1" applyFill="1" applyBorder="1" applyAlignment="1">
      <alignment horizontal="center" vertical="center"/>
    </xf>
    <xf numFmtId="0" fontId="33" fillId="34" borderId="52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1" fillId="0" borderId="53" xfId="0" applyFont="1" applyBorder="1" applyAlignment="1">
      <alignment horizontal="right" vertical="center"/>
    </xf>
    <xf numFmtId="0" fontId="38" fillId="0" borderId="53" xfId="0" applyFont="1" applyBorder="1" applyAlignment="1">
      <alignment horizontal="right" vertical="center"/>
    </xf>
    <xf numFmtId="3" fontId="31" fillId="39" borderId="10" xfId="0" applyNumberFormat="1" applyFont="1" applyFill="1" applyBorder="1" applyAlignment="1">
      <alignment vertical="center"/>
    </xf>
    <xf numFmtId="0" fontId="0" fillId="39" borderId="10" xfId="0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28">
      <selection activeCell="E55" sqref="E55"/>
    </sheetView>
  </sheetViews>
  <sheetFormatPr defaultColWidth="9.140625" defaultRowHeight="15"/>
  <cols>
    <col min="1" max="1" width="34.28125" style="0" customWidth="1"/>
    <col min="2" max="5" width="13.140625" style="0" customWidth="1"/>
    <col min="6" max="6" width="7.7109375" style="0" customWidth="1"/>
  </cols>
  <sheetData>
    <row r="1" spans="1:5" ht="19.5" thickBot="1">
      <c r="A1" s="173" t="s">
        <v>55</v>
      </c>
      <c r="B1" s="174"/>
      <c r="C1" s="174"/>
      <c r="D1" s="174"/>
      <c r="E1" s="175"/>
    </row>
    <row r="2" spans="1:4" ht="15.75" thickBot="1">
      <c r="A2" s="1"/>
      <c r="B2" s="1"/>
      <c r="C2" s="1"/>
      <c r="D2" s="1"/>
    </row>
    <row r="3" spans="1:5" ht="15.75" thickBot="1">
      <c r="A3" s="176" t="s">
        <v>68</v>
      </c>
      <c r="B3" s="177"/>
      <c r="C3" s="177"/>
      <c r="D3" s="177"/>
      <c r="E3" s="178"/>
    </row>
    <row r="4" spans="1:4" ht="15">
      <c r="A4" s="2" t="s">
        <v>30</v>
      </c>
      <c r="B4" s="3"/>
      <c r="C4" s="4"/>
      <c r="D4" s="1"/>
    </row>
    <row r="5" spans="1:5" ht="15.75" thickBot="1">
      <c r="A5" s="1"/>
      <c r="B5" s="5"/>
      <c r="C5" s="5"/>
      <c r="D5" s="6" t="s">
        <v>1</v>
      </c>
      <c r="E5" s="6" t="s">
        <v>1</v>
      </c>
    </row>
    <row r="6" spans="1:5" ht="12" customHeight="1">
      <c r="A6" s="8"/>
      <c r="B6" s="121" t="s">
        <v>2</v>
      </c>
      <c r="C6" s="122" t="s">
        <v>0</v>
      </c>
      <c r="D6" s="119" t="s">
        <v>58</v>
      </c>
      <c r="E6" s="119" t="s">
        <v>54</v>
      </c>
    </row>
    <row r="7" spans="1:5" ht="12" customHeight="1" thickBot="1">
      <c r="A7" s="8"/>
      <c r="B7" s="123">
        <v>2012</v>
      </c>
      <c r="C7" s="124">
        <v>2013</v>
      </c>
      <c r="D7" s="120">
        <v>2014</v>
      </c>
      <c r="E7" s="120">
        <v>2014</v>
      </c>
    </row>
    <row r="8" spans="1:5" ht="12" customHeight="1" thickBot="1">
      <c r="A8" s="9" t="s">
        <v>5</v>
      </c>
      <c r="B8" s="8"/>
      <c r="C8" s="8"/>
      <c r="D8" s="97"/>
      <c r="E8" s="97"/>
    </row>
    <row r="9" spans="1:5" ht="12" customHeight="1">
      <c r="A9" s="44" t="s">
        <v>6</v>
      </c>
      <c r="B9" s="45">
        <v>28</v>
      </c>
      <c r="C9" s="45">
        <v>70</v>
      </c>
      <c r="D9" s="98">
        <v>50</v>
      </c>
      <c r="E9" s="98">
        <v>50</v>
      </c>
    </row>
    <row r="10" spans="1:5" ht="12" customHeight="1">
      <c r="A10" s="12" t="s">
        <v>7</v>
      </c>
      <c r="B10" s="13">
        <v>0</v>
      </c>
      <c r="C10" s="13">
        <v>0</v>
      </c>
      <c r="D10" s="99">
        <v>0</v>
      </c>
      <c r="E10" s="99">
        <v>0</v>
      </c>
    </row>
    <row r="11" spans="1:5" ht="12" customHeight="1">
      <c r="A11" s="15" t="s">
        <v>8</v>
      </c>
      <c r="B11" s="11">
        <v>205</v>
      </c>
      <c r="C11" s="11">
        <v>204</v>
      </c>
      <c r="D11" s="33">
        <v>250</v>
      </c>
      <c r="E11" s="33">
        <v>250</v>
      </c>
    </row>
    <row r="12" spans="1:5" ht="12" customHeight="1">
      <c r="A12" s="15" t="s">
        <v>9</v>
      </c>
      <c r="B12" s="11">
        <v>86</v>
      </c>
      <c r="C12" s="81">
        <v>47</v>
      </c>
      <c r="D12" s="33">
        <v>140</v>
      </c>
      <c r="E12" s="33">
        <v>140</v>
      </c>
    </row>
    <row r="13" spans="1:5" ht="12" customHeight="1">
      <c r="A13" s="15" t="s">
        <v>10</v>
      </c>
      <c r="B13" s="11">
        <v>274</v>
      </c>
      <c r="C13" s="11">
        <v>248</v>
      </c>
      <c r="D13" s="33">
        <v>220</v>
      </c>
      <c r="E13" s="33">
        <v>220</v>
      </c>
    </row>
    <row r="14" spans="1:5" ht="12" customHeight="1">
      <c r="A14" s="15" t="s">
        <v>11</v>
      </c>
      <c r="B14" s="11">
        <v>0</v>
      </c>
      <c r="C14" s="11">
        <v>10</v>
      </c>
      <c r="D14" s="33">
        <v>15</v>
      </c>
      <c r="E14" s="33">
        <v>15</v>
      </c>
    </row>
    <row r="15" spans="1:5" ht="12" customHeight="1">
      <c r="A15" s="15" t="s">
        <v>12</v>
      </c>
      <c r="B15" s="32">
        <v>44</v>
      </c>
      <c r="C15" s="32">
        <v>80</v>
      </c>
      <c r="D15" s="33">
        <v>72</v>
      </c>
      <c r="E15" s="33">
        <v>72</v>
      </c>
    </row>
    <row r="16" spans="1:5" ht="12" customHeight="1">
      <c r="A16" s="15" t="s">
        <v>13</v>
      </c>
      <c r="B16" s="32">
        <v>390</v>
      </c>
      <c r="C16" s="32">
        <v>28</v>
      </c>
      <c r="D16" s="33">
        <v>99</v>
      </c>
      <c r="E16" s="33">
        <v>99</v>
      </c>
    </row>
    <row r="17" spans="1:5" ht="12" customHeight="1" thickBot="1">
      <c r="A17" s="15" t="s">
        <v>57</v>
      </c>
      <c r="B17" s="11"/>
      <c r="C17" s="11">
        <v>216</v>
      </c>
      <c r="D17" s="33"/>
      <c r="E17" s="33"/>
    </row>
    <row r="18" spans="1:5" ht="12" customHeight="1" thickBot="1">
      <c r="A18" s="19" t="s">
        <v>15</v>
      </c>
      <c r="B18" s="20">
        <f>SUM(B9:B17)</f>
        <v>1027</v>
      </c>
      <c r="C18" s="20">
        <f>SUM(C9:C17)</f>
        <v>903</v>
      </c>
      <c r="D18" s="21">
        <f>SUM(D9:D17)</f>
        <v>846</v>
      </c>
      <c r="E18" s="21">
        <f>SUM(E9:E17)</f>
        <v>846</v>
      </c>
    </row>
    <row r="19" spans="1:5" ht="24" customHeight="1" thickBot="1">
      <c r="A19" s="49" t="s">
        <v>37</v>
      </c>
      <c r="B19" s="107">
        <v>5367</v>
      </c>
      <c r="C19" s="107">
        <v>5798</v>
      </c>
      <c r="D19" s="137">
        <v>4400</v>
      </c>
      <c r="E19" s="137">
        <v>6660</v>
      </c>
    </row>
    <row r="20" spans="1:5" ht="12" customHeight="1" thickBot="1">
      <c r="A20" s="19" t="s">
        <v>35</v>
      </c>
      <c r="B20" s="20">
        <f>B18+B19</f>
        <v>6394</v>
      </c>
      <c r="C20" s="20">
        <f>C18+C19</f>
        <v>6701</v>
      </c>
      <c r="D20" s="139">
        <f>D18+D19</f>
        <v>5246</v>
      </c>
      <c r="E20" s="139">
        <f>E18+E19</f>
        <v>7506</v>
      </c>
    </row>
    <row r="21" spans="1:5" ht="12" customHeight="1">
      <c r="A21" s="8"/>
      <c r="B21" s="10"/>
      <c r="C21" s="10"/>
      <c r="D21" s="10"/>
      <c r="E21" s="10"/>
    </row>
    <row r="22" spans="1:5" ht="12" customHeight="1" thickBot="1">
      <c r="A22" s="22" t="s">
        <v>16</v>
      </c>
      <c r="B22" s="10"/>
      <c r="C22" s="10"/>
      <c r="D22" s="10"/>
      <c r="E22" s="10"/>
    </row>
    <row r="23" spans="1:5" ht="12" customHeight="1">
      <c r="A23" s="23" t="s">
        <v>17</v>
      </c>
      <c r="B23" s="24">
        <v>650</v>
      </c>
      <c r="C23" s="67">
        <v>665</v>
      </c>
      <c r="D23" s="75">
        <v>672</v>
      </c>
      <c r="E23" s="75">
        <v>672</v>
      </c>
    </row>
    <row r="24" spans="1:5" ht="12" customHeight="1">
      <c r="A24" s="89" t="s">
        <v>18</v>
      </c>
      <c r="B24" s="90">
        <v>312</v>
      </c>
      <c r="C24" s="76">
        <v>216</v>
      </c>
      <c r="D24" s="26">
        <v>0</v>
      </c>
      <c r="E24" s="26">
        <v>0</v>
      </c>
    </row>
    <row r="25" spans="1:5" ht="12" customHeight="1">
      <c r="A25" s="92" t="s">
        <v>28</v>
      </c>
      <c r="B25" s="76">
        <f>SUM(B27:B36)</f>
        <v>68</v>
      </c>
      <c r="C25" s="76">
        <f>SUM(C27:C36)</f>
        <v>25</v>
      </c>
      <c r="D25" s="26">
        <f>SUM(D27:D36)</f>
        <v>174</v>
      </c>
      <c r="E25" s="26">
        <f>SUM(E27:E36)</f>
        <v>174</v>
      </c>
    </row>
    <row r="26" spans="1:5" ht="12" customHeight="1">
      <c r="A26" s="25" t="s">
        <v>3</v>
      </c>
      <c r="B26" s="115"/>
      <c r="C26" s="116"/>
      <c r="D26" s="118"/>
      <c r="E26" s="118"/>
    </row>
    <row r="27" spans="1:5" ht="12" customHeight="1">
      <c r="A27" s="27" t="s">
        <v>19</v>
      </c>
      <c r="B27" s="13">
        <v>0</v>
      </c>
      <c r="C27" s="13">
        <v>0</v>
      </c>
      <c r="D27" s="33">
        <v>0</v>
      </c>
      <c r="E27" s="33">
        <v>0</v>
      </c>
    </row>
    <row r="28" spans="1:5" ht="12" customHeight="1">
      <c r="A28" s="27" t="s">
        <v>20</v>
      </c>
      <c r="B28" s="13">
        <v>0</v>
      </c>
      <c r="C28" s="13">
        <v>0</v>
      </c>
      <c r="D28" s="33">
        <v>0</v>
      </c>
      <c r="E28" s="33">
        <v>0</v>
      </c>
    </row>
    <row r="29" spans="1:5" ht="12" customHeight="1">
      <c r="A29" s="28" t="s">
        <v>21</v>
      </c>
      <c r="B29" s="11">
        <v>0</v>
      </c>
      <c r="C29" s="11">
        <v>0</v>
      </c>
      <c r="D29" s="33">
        <v>0</v>
      </c>
      <c r="E29" s="33">
        <v>0</v>
      </c>
    </row>
    <row r="30" spans="1:5" ht="12" customHeight="1">
      <c r="A30" s="28" t="s">
        <v>22</v>
      </c>
      <c r="B30" s="11">
        <v>24</v>
      </c>
      <c r="C30" s="11">
        <v>25</v>
      </c>
      <c r="D30" s="99">
        <v>25</v>
      </c>
      <c r="E30" s="99">
        <v>25</v>
      </c>
    </row>
    <row r="31" spans="1:5" ht="12" customHeight="1">
      <c r="A31" s="28" t="s">
        <v>29</v>
      </c>
      <c r="B31" s="11">
        <v>0</v>
      </c>
      <c r="C31" s="11">
        <v>0</v>
      </c>
      <c r="D31" s="33">
        <v>0</v>
      </c>
      <c r="E31" s="33">
        <v>0</v>
      </c>
    </row>
    <row r="32" spans="1:5" ht="12" customHeight="1">
      <c r="A32" s="28" t="s">
        <v>23</v>
      </c>
      <c r="B32" s="11">
        <v>0</v>
      </c>
      <c r="C32" s="11">
        <v>0</v>
      </c>
      <c r="D32" s="33">
        <v>0</v>
      </c>
      <c r="E32" s="33">
        <v>0</v>
      </c>
    </row>
    <row r="33" spans="1:5" ht="12" customHeight="1">
      <c r="A33" s="100" t="s">
        <v>24</v>
      </c>
      <c r="B33" s="101">
        <v>0</v>
      </c>
      <c r="C33" s="101">
        <v>0</v>
      </c>
      <c r="D33" s="103">
        <v>99</v>
      </c>
      <c r="E33" s="103">
        <v>99</v>
      </c>
    </row>
    <row r="34" spans="1:5" ht="12" customHeight="1">
      <c r="A34" s="29" t="s">
        <v>25</v>
      </c>
      <c r="B34" s="30">
        <v>44</v>
      </c>
      <c r="C34" s="11">
        <v>0</v>
      </c>
      <c r="D34" s="33">
        <v>50</v>
      </c>
      <c r="E34" s="33">
        <v>50</v>
      </c>
    </row>
    <row r="35" spans="1:5" ht="12" customHeight="1">
      <c r="A35" s="29" t="s">
        <v>26</v>
      </c>
      <c r="B35" s="30">
        <v>0</v>
      </c>
      <c r="C35" s="11">
        <v>0</v>
      </c>
      <c r="D35" s="33">
        <v>0</v>
      </c>
      <c r="E35" s="33">
        <v>0</v>
      </c>
    </row>
    <row r="36" spans="1:5" ht="12" customHeight="1" thickBot="1">
      <c r="A36" s="31" t="s">
        <v>56</v>
      </c>
      <c r="B36" s="32">
        <v>0</v>
      </c>
      <c r="C36" s="32">
        <v>0</v>
      </c>
      <c r="D36" s="33">
        <v>0</v>
      </c>
      <c r="E36" s="33">
        <v>0</v>
      </c>
    </row>
    <row r="37" spans="1:5" ht="12" customHeight="1" thickBot="1">
      <c r="A37" s="19" t="s">
        <v>27</v>
      </c>
      <c r="B37" s="34">
        <f>B23+B24+B25</f>
        <v>1030</v>
      </c>
      <c r="C37" s="34">
        <f>C23+C24+C25</f>
        <v>906</v>
      </c>
      <c r="D37" s="21">
        <f>D23+D24+D25</f>
        <v>846</v>
      </c>
      <c r="E37" s="21">
        <f>E23+E24+E25</f>
        <v>846</v>
      </c>
    </row>
    <row r="38" spans="1:5" ht="24" customHeight="1" thickBot="1">
      <c r="A38" s="42" t="s">
        <v>34</v>
      </c>
      <c r="B38" s="107">
        <v>5367</v>
      </c>
      <c r="C38" s="110">
        <v>5798</v>
      </c>
      <c r="D38" s="138">
        <v>4400</v>
      </c>
      <c r="E38" s="138">
        <v>6660</v>
      </c>
    </row>
    <row r="39" spans="1:5" ht="12" customHeight="1" thickBot="1">
      <c r="A39" s="19" t="s">
        <v>36</v>
      </c>
      <c r="B39" s="34">
        <f>B37+B38</f>
        <v>6397</v>
      </c>
      <c r="C39" s="34">
        <f>C37+C38</f>
        <v>6704</v>
      </c>
      <c r="D39" s="139">
        <f>D37+D38</f>
        <v>5246</v>
      </c>
      <c r="E39" s="139">
        <f>E37+E38</f>
        <v>7506</v>
      </c>
    </row>
    <row r="40" spans="1:5" ht="12" customHeight="1" thickBot="1">
      <c r="A40" s="35" t="s">
        <v>62</v>
      </c>
      <c r="B40" s="36">
        <f>B39-B20</f>
        <v>3</v>
      </c>
      <c r="C40" s="36">
        <f>C39-C20</f>
        <v>3</v>
      </c>
      <c r="D40" s="37">
        <f>D39-D20</f>
        <v>0</v>
      </c>
      <c r="E40" s="37">
        <f>E39-E20</f>
        <v>0</v>
      </c>
    </row>
    <row r="41" spans="1:4" ht="12" customHeight="1">
      <c r="A41" s="7"/>
      <c r="B41" s="38"/>
      <c r="C41" s="38"/>
      <c r="D41" s="38"/>
    </row>
    <row r="42" spans="1:4" ht="12" customHeight="1">
      <c r="A42" s="172" t="s">
        <v>4</v>
      </c>
      <c r="B42" s="172"/>
      <c r="C42" s="172"/>
      <c r="D42" s="172"/>
    </row>
    <row r="43" spans="1:5" ht="12" customHeight="1">
      <c r="A43" s="179" t="s">
        <v>47</v>
      </c>
      <c r="B43" s="179"/>
      <c r="C43" s="179"/>
      <c r="D43" s="179"/>
      <c r="E43" s="179"/>
    </row>
    <row r="44" ht="12" customHeight="1">
      <c r="A44" s="40"/>
    </row>
    <row r="45" spans="1:4" ht="12" customHeight="1" thickBot="1">
      <c r="A45" s="39"/>
      <c r="B45" s="39"/>
      <c r="C45" s="84"/>
      <c r="D45" s="93"/>
    </row>
    <row r="46" spans="1:6" ht="12" customHeight="1">
      <c r="A46" s="125" t="s">
        <v>64</v>
      </c>
      <c r="B46" s="126" t="s">
        <v>65</v>
      </c>
      <c r="C46" s="126" t="s">
        <v>63</v>
      </c>
      <c r="E46" s="125" t="s">
        <v>50</v>
      </c>
      <c r="F46" s="126" t="s">
        <v>1</v>
      </c>
    </row>
    <row r="47" spans="1:6" ht="12" customHeight="1" thickBot="1">
      <c r="A47" s="50" t="s">
        <v>60</v>
      </c>
      <c r="B47" s="140">
        <v>147</v>
      </c>
      <c r="C47" s="140">
        <v>271</v>
      </c>
      <c r="E47" s="50" t="s">
        <v>60</v>
      </c>
      <c r="F47" s="51">
        <v>75</v>
      </c>
    </row>
    <row r="48" spans="1:6" ht="12" customHeight="1">
      <c r="A48" s="52" t="s">
        <v>44</v>
      </c>
      <c r="B48" s="53">
        <f>D15</f>
        <v>72</v>
      </c>
      <c r="C48" s="53">
        <f>E15</f>
        <v>72</v>
      </c>
      <c r="E48" s="52" t="s">
        <v>49</v>
      </c>
      <c r="F48" s="53">
        <v>3</v>
      </c>
    </row>
    <row r="49" spans="1:6" ht="12" customHeight="1">
      <c r="A49" s="54"/>
      <c r="B49" s="55"/>
      <c r="C49" s="55"/>
      <c r="E49" s="106" t="s">
        <v>67</v>
      </c>
      <c r="F49" s="128">
        <v>50</v>
      </c>
    </row>
    <row r="50" spans="1:6" ht="12" customHeight="1" thickBot="1">
      <c r="A50" s="56" t="s">
        <v>39</v>
      </c>
      <c r="B50" s="57">
        <f>SUM(B51:B51)</f>
        <v>0</v>
      </c>
      <c r="C50" s="57">
        <f>SUM(C51:C51)</f>
        <v>0</v>
      </c>
      <c r="E50" s="129"/>
      <c r="F50" s="130"/>
    </row>
    <row r="51" spans="1:6" ht="12" customHeight="1" thickBot="1">
      <c r="A51" s="15"/>
      <c r="B51" s="58"/>
      <c r="C51" s="58"/>
      <c r="E51" s="132" t="s">
        <v>61</v>
      </c>
      <c r="F51" s="133">
        <f>F47+F48-F49-F50</f>
        <v>28</v>
      </c>
    </row>
    <row r="52" spans="1:6" ht="12" customHeight="1">
      <c r="A52" s="59" t="s">
        <v>40</v>
      </c>
      <c r="B52" s="60">
        <f>SUM(B53:B53)</f>
        <v>99</v>
      </c>
      <c r="C52" s="60">
        <f>SUM(C53:C53)</f>
        <v>99</v>
      </c>
      <c r="E52" s="125" t="s">
        <v>51</v>
      </c>
      <c r="F52" s="131"/>
    </row>
    <row r="53" spans="1:6" ht="12" customHeight="1" thickBot="1">
      <c r="A53" s="61" t="s">
        <v>46</v>
      </c>
      <c r="B53" s="113">
        <f>D33</f>
        <v>99</v>
      </c>
      <c r="C53" s="113">
        <f>E33</f>
        <v>99</v>
      </c>
      <c r="E53" s="50" t="s">
        <v>60</v>
      </c>
      <c r="F53" s="51">
        <v>16</v>
      </c>
    </row>
    <row r="54" spans="1:6" ht="12" customHeight="1" thickBot="1">
      <c r="A54" s="63" t="s">
        <v>61</v>
      </c>
      <c r="B54" s="134">
        <f>SUM(B47+B48-B50-B52)</f>
        <v>120</v>
      </c>
      <c r="C54" s="134">
        <f>SUM(C47+C48-C50-C52)</f>
        <v>244</v>
      </c>
      <c r="E54" s="28" t="s">
        <v>52</v>
      </c>
      <c r="F54" s="58">
        <v>20</v>
      </c>
    </row>
    <row r="55" spans="3:6" ht="12" customHeight="1" thickBot="1">
      <c r="C55" s="83"/>
      <c r="E55" s="65" t="s">
        <v>53</v>
      </c>
      <c r="F55" s="60">
        <v>20</v>
      </c>
    </row>
    <row r="56" spans="5:6" ht="12" customHeight="1" thickBot="1">
      <c r="E56" s="63" t="s">
        <v>61</v>
      </c>
      <c r="F56" s="64">
        <f>F53+F54-F55</f>
        <v>16</v>
      </c>
    </row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</sheetData>
  <sheetProtection/>
  <mergeCells count="4">
    <mergeCell ref="A42:D42"/>
    <mergeCell ref="A1:E1"/>
    <mergeCell ref="A3:E3"/>
    <mergeCell ref="A43:E43"/>
  </mergeCells>
  <printOptions horizontalCentered="1"/>
  <pageMargins left="0.11811023622047245" right="0.11811023622047245" top="0.7874015748031497" bottom="0.3937007874015748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workbookViewId="0" topLeftCell="A40">
      <selection activeCell="F26" sqref="F26"/>
    </sheetView>
  </sheetViews>
  <sheetFormatPr defaultColWidth="9.140625" defaultRowHeight="15"/>
  <cols>
    <col min="1" max="1" width="37.8515625" style="0" customWidth="1"/>
    <col min="2" max="2" width="13.140625" style="0" customWidth="1"/>
    <col min="3" max="3" width="15.7109375" style="0" bestFit="1" customWidth="1"/>
    <col min="4" max="4" width="13.140625" style="0" hidden="1" customWidth="1"/>
    <col min="5" max="5" width="13.140625" style="0" customWidth="1"/>
    <col min="6" max="6" width="12.57421875" style="0" customWidth="1"/>
    <col min="7" max="7" width="7.7109375" style="0" customWidth="1"/>
  </cols>
  <sheetData>
    <row r="1" spans="1:6" ht="19.5" thickBot="1">
      <c r="A1" s="173" t="s">
        <v>55</v>
      </c>
      <c r="B1" s="174"/>
      <c r="C1" s="174"/>
      <c r="D1" s="174"/>
      <c r="E1" s="174"/>
      <c r="F1" s="175"/>
    </row>
    <row r="2" spans="1:5" ht="15.75" thickBot="1">
      <c r="A2" s="1"/>
      <c r="B2" s="1"/>
      <c r="C2" s="1"/>
      <c r="D2" s="1"/>
      <c r="E2" s="1"/>
    </row>
    <row r="3" spans="1:6" ht="15.75" thickBot="1">
      <c r="A3" s="176" t="s">
        <v>69</v>
      </c>
      <c r="B3" s="177"/>
      <c r="C3" s="177"/>
      <c r="D3" s="177"/>
      <c r="E3" s="177"/>
      <c r="F3" s="178"/>
    </row>
    <row r="4" spans="1:5" ht="15">
      <c r="A4" s="2" t="s">
        <v>31</v>
      </c>
      <c r="B4" s="3"/>
      <c r="C4" s="4"/>
      <c r="D4" s="4"/>
      <c r="E4" s="1"/>
    </row>
    <row r="5" spans="1:6" ht="15.75" thickBot="1">
      <c r="A5" s="1"/>
      <c r="B5" s="5"/>
      <c r="C5" s="5"/>
      <c r="D5" s="5"/>
      <c r="E5" s="6"/>
      <c r="F5" s="6" t="s">
        <v>1</v>
      </c>
    </row>
    <row r="6" spans="1:6" ht="12" customHeight="1">
      <c r="A6" s="8"/>
      <c r="B6" s="121" t="s">
        <v>2</v>
      </c>
      <c r="C6" s="122" t="s">
        <v>0</v>
      </c>
      <c r="D6" s="122" t="s">
        <v>0</v>
      </c>
      <c r="E6" s="119" t="s">
        <v>59</v>
      </c>
      <c r="F6" s="119" t="s">
        <v>54</v>
      </c>
    </row>
    <row r="7" spans="1:6" ht="12" customHeight="1" thickBot="1">
      <c r="A7" s="8"/>
      <c r="B7" s="123">
        <v>2012</v>
      </c>
      <c r="C7" s="124">
        <v>2013</v>
      </c>
      <c r="D7" s="127" t="s">
        <v>38</v>
      </c>
      <c r="E7" s="120">
        <v>2014</v>
      </c>
      <c r="F7" s="120">
        <v>2014</v>
      </c>
    </row>
    <row r="8" spans="1:6" ht="12" customHeight="1" thickBot="1">
      <c r="A8" s="9" t="s">
        <v>5</v>
      </c>
      <c r="B8" s="8"/>
      <c r="C8" s="8"/>
      <c r="D8" s="10"/>
      <c r="E8" s="8"/>
      <c r="F8" s="8"/>
    </row>
    <row r="9" spans="1:6" ht="12" customHeight="1">
      <c r="A9" s="44" t="s">
        <v>6</v>
      </c>
      <c r="B9" s="45">
        <v>1552</v>
      </c>
      <c r="C9" s="45">
        <v>1559</v>
      </c>
      <c r="D9" s="78"/>
      <c r="E9" s="136">
        <v>1460</v>
      </c>
      <c r="F9" s="46">
        <v>1760</v>
      </c>
    </row>
    <row r="10" spans="1:6" ht="12" customHeight="1">
      <c r="A10" s="12" t="s">
        <v>7</v>
      </c>
      <c r="B10" s="13">
        <v>1819</v>
      </c>
      <c r="C10" s="13">
        <v>1817</v>
      </c>
      <c r="D10" s="68"/>
      <c r="E10" s="14">
        <v>1500</v>
      </c>
      <c r="F10" s="14">
        <v>1500</v>
      </c>
    </row>
    <row r="11" spans="1:6" ht="12" customHeight="1">
      <c r="A11" s="15" t="s">
        <v>8</v>
      </c>
      <c r="B11" s="11">
        <v>2069</v>
      </c>
      <c r="C11" s="11">
        <v>2603</v>
      </c>
      <c r="D11" s="69"/>
      <c r="E11" s="16">
        <v>2350</v>
      </c>
      <c r="F11" s="16">
        <v>2350</v>
      </c>
    </row>
    <row r="12" spans="1:6" ht="12" customHeight="1">
      <c r="A12" s="15" t="s">
        <v>9</v>
      </c>
      <c r="B12" s="11">
        <v>1470</v>
      </c>
      <c r="C12" s="81">
        <v>1192</v>
      </c>
      <c r="D12" s="69"/>
      <c r="E12" s="17">
        <v>1300</v>
      </c>
      <c r="F12" s="17">
        <v>1300</v>
      </c>
    </row>
    <row r="13" spans="1:6" ht="12" customHeight="1">
      <c r="A13" s="15" t="s">
        <v>10</v>
      </c>
      <c r="B13" s="11">
        <v>942</v>
      </c>
      <c r="C13" s="11">
        <v>840</v>
      </c>
      <c r="D13" s="69"/>
      <c r="E13" s="16">
        <v>800</v>
      </c>
      <c r="F13" s="16">
        <v>800</v>
      </c>
    </row>
    <row r="14" spans="1:6" ht="12" customHeight="1">
      <c r="A14" s="15" t="s">
        <v>11</v>
      </c>
      <c r="B14" s="11">
        <v>315</v>
      </c>
      <c r="C14" s="11">
        <v>247</v>
      </c>
      <c r="D14" s="69"/>
      <c r="E14" s="16">
        <v>162</v>
      </c>
      <c r="F14" s="16">
        <v>162</v>
      </c>
    </row>
    <row r="15" spans="1:7" ht="12" customHeight="1">
      <c r="A15" s="15" t="s">
        <v>12</v>
      </c>
      <c r="B15" s="11">
        <v>1289</v>
      </c>
      <c r="C15" s="32">
        <v>1111</v>
      </c>
      <c r="D15" s="71"/>
      <c r="E15" s="33">
        <v>700</v>
      </c>
      <c r="F15" s="33">
        <v>1129</v>
      </c>
      <c r="G15" s="41"/>
    </row>
    <row r="16" spans="1:6" ht="12" customHeight="1">
      <c r="A16" s="15" t="s">
        <v>13</v>
      </c>
      <c r="B16" s="11">
        <v>112</v>
      </c>
      <c r="C16" s="11">
        <v>105</v>
      </c>
      <c r="D16" s="69"/>
      <c r="E16" s="16">
        <v>200</v>
      </c>
      <c r="F16" s="16">
        <v>200</v>
      </c>
    </row>
    <row r="17" spans="1:6" ht="12" customHeight="1" thickBot="1">
      <c r="A17" s="47" t="s">
        <v>14</v>
      </c>
      <c r="B17" s="18">
        <v>1189</v>
      </c>
      <c r="C17" s="18">
        <v>2073</v>
      </c>
      <c r="D17" s="79"/>
      <c r="E17" s="48">
        <v>0</v>
      </c>
      <c r="F17" s="48">
        <v>0</v>
      </c>
    </row>
    <row r="18" spans="1:6" ht="12" customHeight="1" thickBot="1">
      <c r="A18" s="19" t="s">
        <v>15</v>
      </c>
      <c r="B18" s="20">
        <f>SUM(B9:B17)</f>
        <v>10757</v>
      </c>
      <c r="C18" s="20">
        <f>SUM(C9:C17)</f>
        <v>11547</v>
      </c>
      <c r="D18" s="80">
        <f>SUM(D9:D17)</f>
        <v>0</v>
      </c>
      <c r="E18" s="21">
        <f>SUM(E9:E17)</f>
        <v>8472</v>
      </c>
      <c r="F18" s="21">
        <f>SUM(F9:F17)</f>
        <v>9201</v>
      </c>
    </row>
    <row r="19" spans="1:6" ht="24" customHeight="1" thickBot="1">
      <c r="A19" s="49" t="s">
        <v>37</v>
      </c>
      <c r="B19" s="107">
        <v>32794</v>
      </c>
      <c r="C19" s="141">
        <v>34603</v>
      </c>
      <c r="D19" s="108"/>
      <c r="E19" s="109">
        <v>31700</v>
      </c>
      <c r="F19" s="109">
        <v>31700</v>
      </c>
    </row>
    <row r="20" spans="1:6" ht="12" customHeight="1" thickBot="1">
      <c r="A20" s="19" t="s">
        <v>35</v>
      </c>
      <c r="B20" s="20">
        <f>B18+B19</f>
        <v>43551</v>
      </c>
      <c r="C20" s="20">
        <f>C18+C19</f>
        <v>46150</v>
      </c>
      <c r="D20" s="80">
        <f>D18+D19</f>
        <v>0</v>
      </c>
      <c r="E20" s="21">
        <f>E18+E19</f>
        <v>40172</v>
      </c>
      <c r="F20" s="21">
        <f>F18+F19</f>
        <v>40901</v>
      </c>
    </row>
    <row r="21" spans="1:6" ht="12" customHeight="1">
      <c r="A21" s="8"/>
      <c r="B21" s="10"/>
      <c r="C21" s="10"/>
      <c r="D21" s="10"/>
      <c r="E21" s="10"/>
      <c r="F21" s="10"/>
    </row>
    <row r="22" spans="1:6" ht="12" customHeight="1" thickBot="1">
      <c r="A22" s="22" t="s">
        <v>16</v>
      </c>
      <c r="B22" s="10"/>
      <c r="C22" s="10"/>
      <c r="D22" s="10"/>
      <c r="E22" s="10"/>
      <c r="F22" s="10"/>
    </row>
    <row r="23" spans="1:6" ht="12" customHeight="1">
      <c r="A23" s="23" t="s">
        <v>17</v>
      </c>
      <c r="B23" s="24">
        <v>3960</v>
      </c>
      <c r="C23" s="67">
        <v>3755</v>
      </c>
      <c r="D23" s="67"/>
      <c r="E23" s="75">
        <v>3567</v>
      </c>
      <c r="F23" s="75">
        <v>3567</v>
      </c>
    </row>
    <row r="24" spans="1:6" ht="12" customHeight="1">
      <c r="A24" s="89" t="s">
        <v>18</v>
      </c>
      <c r="B24" s="90">
        <v>1189</v>
      </c>
      <c r="C24" s="76">
        <v>2076</v>
      </c>
      <c r="D24" s="91"/>
      <c r="E24" s="26">
        <v>0</v>
      </c>
      <c r="F24" s="26">
        <v>0</v>
      </c>
    </row>
    <row r="25" spans="1:6" ht="12" customHeight="1">
      <c r="A25" s="92" t="s">
        <v>28</v>
      </c>
      <c r="B25" s="76">
        <f>SUM(B27:B36)</f>
        <v>5774</v>
      </c>
      <c r="C25" s="76">
        <f>SUM(C27:C36)</f>
        <v>6000</v>
      </c>
      <c r="D25" s="76">
        <f>SUM(D27:D36)</f>
        <v>0</v>
      </c>
      <c r="E25" s="26">
        <f>SUM(E27:E36)</f>
        <v>4905</v>
      </c>
      <c r="F25" s="26">
        <f>SUM(F27:F36)</f>
        <v>5634</v>
      </c>
    </row>
    <row r="26" spans="1:6" ht="12" customHeight="1">
      <c r="A26" s="25" t="s">
        <v>3</v>
      </c>
      <c r="B26" s="115"/>
      <c r="C26" s="116"/>
      <c r="D26" s="117"/>
      <c r="E26" s="118"/>
      <c r="F26" s="118"/>
    </row>
    <row r="27" spans="1:6" ht="12" customHeight="1">
      <c r="A27" s="27" t="s">
        <v>19</v>
      </c>
      <c r="B27" s="13">
        <v>1382</v>
      </c>
      <c r="C27" s="11">
        <v>1388</v>
      </c>
      <c r="D27" s="68"/>
      <c r="E27" s="16">
        <v>1300</v>
      </c>
      <c r="F27" s="16">
        <v>1300</v>
      </c>
    </row>
    <row r="28" spans="1:6" ht="12" customHeight="1">
      <c r="A28" s="27" t="s">
        <v>20</v>
      </c>
      <c r="B28" s="13">
        <v>229</v>
      </c>
      <c r="C28" s="11">
        <v>225</v>
      </c>
      <c r="D28" s="68"/>
      <c r="E28" s="16">
        <v>200</v>
      </c>
      <c r="F28" s="16">
        <v>200</v>
      </c>
    </row>
    <row r="29" spans="1:6" ht="12" customHeight="1">
      <c r="A29" s="28" t="s">
        <v>21</v>
      </c>
      <c r="B29" s="11">
        <v>498</v>
      </c>
      <c r="C29" s="11">
        <v>497</v>
      </c>
      <c r="D29" s="69"/>
      <c r="E29" s="16">
        <v>335</v>
      </c>
      <c r="F29" s="16">
        <v>335</v>
      </c>
    </row>
    <row r="30" spans="1:6" ht="12" customHeight="1">
      <c r="A30" s="28" t="s">
        <v>33</v>
      </c>
      <c r="B30" s="11">
        <v>2550</v>
      </c>
      <c r="C30" s="11">
        <v>2556</v>
      </c>
      <c r="D30" s="69"/>
      <c r="E30" s="16">
        <v>2300</v>
      </c>
      <c r="F30" s="16">
        <v>2300</v>
      </c>
    </row>
    <row r="31" spans="1:6" ht="12" customHeight="1">
      <c r="A31" s="28" t="s">
        <v>29</v>
      </c>
      <c r="B31" s="11">
        <v>145</v>
      </c>
      <c r="C31" s="11">
        <v>154</v>
      </c>
      <c r="D31" s="69"/>
      <c r="E31" s="16">
        <v>160</v>
      </c>
      <c r="F31" s="16">
        <v>160</v>
      </c>
    </row>
    <row r="32" spans="1:6" ht="12" customHeight="1">
      <c r="A32" s="28" t="s">
        <v>23</v>
      </c>
      <c r="B32" s="11">
        <v>173</v>
      </c>
      <c r="C32" s="11">
        <v>163</v>
      </c>
      <c r="D32" s="69"/>
      <c r="E32" s="16">
        <v>80</v>
      </c>
      <c r="F32" s="16">
        <v>80</v>
      </c>
    </row>
    <row r="33" spans="1:6" ht="12" customHeight="1">
      <c r="A33" s="100" t="s">
        <v>24</v>
      </c>
      <c r="B33" s="101">
        <v>635</v>
      </c>
      <c r="C33" s="101">
        <v>610</v>
      </c>
      <c r="D33" s="102"/>
      <c r="E33" s="103">
        <v>530</v>
      </c>
      <c r="F33" s="103">
        <v>530</v>
      </c>
    </row>
    <row r="34" spans="1:6" ht="12" customHeight="1">
      <c r="A34" s="29" t="s">
        <v>25</v>
      </c>
      <c r="B34" s="30">
        <v>44</v>
      </c>
      <c r="C34" s="11">
        <v>37</v>
      </c>
      <c r="D34" s="70"/>
      <c r="E34" s="135">
        <v>0</v>
      </c>
      <c r="F34" s="135">
        <v>300</v>
      </c>
    </row>
    <row r="35" spans="1:6" ht="12" customHeight="1">
      <c r="A35" s="29" t="s">
        <v>26</v>
      </c>
      <c r="B35" s="30">
        <v>118</v>
      </c>
      <c r="C35" s="30">
        <v>65</v>
      </c>
      <c r="D35" s="70"/>
      <c r="E35" s="82">
        <v>0</v>
      </c>
      <c r="F35" s="82">
        <v>0</v>
      </c>
    </row>
    <row r="36" spans="1:6" ht="12" customHeight="1" thickBot="1">
      <c r="A36" s="31" t="s">
        <v>56</v>
      </c>
      <c r="B36" s="77">
        <v>0</v>
      </c>
      <c r="C36" s="77">
        <v>305</v>
      </c>
      <c r="D36" s="104"/>
      <c r="E36" s="142">
        <v>0</v>
      </c>
      <c r="F36" s="142">
        <v>429</v>
      </c>
    </row>
    <row r="37" spans="1:6" ht="12" customHeight="1" thickBot="1">
      <c r="A37" s="19" t="s">
        <v>27</v>
      </c>
      <c r="B37" s="34">
        <f>B23+B24+B25</f>
        <v>10923</v>
      </c>
      <c r="C37" s="34">
        <f>C23+C24+C25</f>
        <v>11831</v>
      </c>
      <c r="D37" s="72">
        <f>D23+D24+D25</f>
        <v>0</v>
      </c>
      <c r="E37" s="43">
        <f>E23+E24+E25</f>
        <v>8472</v>
      </c>
      <c r="F37" s="43">
        <f>F23+F24+F25</f>
        <v>9201</v>
      </c>
    </row>
    <row r="38" spans="1:6" ht="24" customHeight="1" thickBot="1">
      <c r="A38" s="42" t="s">
        <v>34</v>
      </c>
      <c r="B38" s="110">
        <v>32794</v>
      </c>
      <c r="C38" s="107">
        <v>34603</v>
      </c>
      <c r="D38" s="111"/>
      <c r="E38" s="112">
        <v>31700</v>
      </c>
      <c r="F38" s="112">
        <v>31700</v>
      </c>
    </row>
    <row r="39" spans="1:6" ht="12" customHeight="1" thickBot="1">
      <c r="A39" s="19" t="s">
        <v>36</v>
      </c>
      <c r="B39" s="34">
        <f>B37+B38</f>
        <v>43717</v>
      </c>
      <c r="C39" s="34">
        <f>C37+C38</f>
        <v>46434</v>
      </c>
      <c r="D39" s="72">
        <f>D37+D38</f>
        <v>0</v>
      </c>
      <c r="E39" s="43">
        <f>E37+E38</f>
        <v>40172</v>
      </c>
      <c r="F39" s="43">
        <f>F37+F38</f>
        <v>40901</v>
      </c>
    </row>
    <row r="40" spans="1:6" ht="12" customHeight="1" thickBot="1">
      <c r="A40" s="35" t="s">
        <v>62</v>
      </c>
      <c r="B40" s="36">
        <f>B39-B20</f>
        <v>166</v>
      </c>
      <c r="C40" s="36">
        <f>C39-C20</f>
        <v>284</v>
      </c>
      <c r="D40" s="73">
        <f>D39-D20</f>
        <v>0</v>
      </c>
      <c r="E40" s="37">
        <f>E39-E20</f>
        <v>0</v>
      </c>
      <c r="F40" s="37">
        <f>F39-F20</f>
        <v>0</v>
      </c>
    </row>
    <row r="41" spans="1:5" ht="12" customHeight="1">
      <c r="A41" s="7"/>
      <c r="B41" s="38"/>
      <c r="C41" s="38"/>
      <c r="D41" s="38"/>
      <c r="E41" s="38"/>
    </row>
    <row r="42" spans="1:5" ht="12" customHeight="1">
      <c r="A42" s="172" t="s">
        <v>4</v>
      </c>
      <c r="B42" s="172"/>
      <c r="C42" s="172"/>
      <c r="D42" s="172"/>
      <c r="E42" s="172"/>
    </row>
    <row r="43" spans="1:6" ht="12" customHeight="1">
      <c r="A43" s="179" t="s">
        <v>47</v>
      </c>
      <c r="B43" s="179"/>
      <c r="C43" s="179"/>
      <c r="D43" s="179"/>
      <c r="E43" s="179"/>
      <c r="F43" s="179"/>
    </row>
    <row r="44" ht="12" customHeight="1">
      <c r="A44" s="40"/>
    </row>
    <row r="45" spans="1:5" ht="12" customHeight="1">
      <c r="A45" s="39"/>
      <c r="B45" s="39"/>
      <c r="C45" s="84"/>
      <c r="D45" s="84"/>
      <c r="E45" s="93"/>
    </row>
    <row r="46" spans="1:4" ht="12" customHeight="1" thickBot="1">
      <c r="A46" s="39"/>
      <c r="B46" s="39"/>
      <c r="C46" s="85"/>
      <c r="D46" s="85"/>
    </row>
    <row r="47" spans="1:7" ht="12" customHeight="1">
      <c r="A47" s="125" t="s">
        <v>64</v>
      </c>
      <c r="B47" s="126" t="s">
        <v>65</v>
      </c>
      <c r="C47" s="126" t="s">
        <v>63</v>
      </c>
      <c r="D47" s="86"/>
      <c r="F47" s="125" t="s">
        <v>50</v>
      </c>
      <c r="G47" s="126" t="s">
        <v>1</v>
      </c>
    </row>
    <row r="48" spans="1:7" ht="12" customHeight="1" thickBot="1">
      <c r="A48" s="50" t="s">
        <v>60</v>
      </c>
      <c r="B48" s="140">
        <v>288</v>
      </c>
      <c r="C48" s="140">
        <v>350</v>
      </c>
      <c r="D48" s="86"/>
      <c r="F48" s="50" t="s">
        <v>60</v>
      </c>
      <c r="G48" s="51">
        <v>115</v>
      </c>
    </row>
    <row r="49" spans="1:7" ht="12" customHeight="1">
      <c r="A49" s="52" t="s">
        <v>44</v>
      </c>
      <c r="B49" s="53">
        <f>E15</f>
        <v>700</v>
      </c>
      <c r="C49" s="53">
        <v>700</v>
      </c>
      <c r="D49" s="94"/>
      <c r="F49" s="52" t="s">
        <v>49</v>
      </c>
      <c r="G49" s="53">
        <v>283</v>
      </c>
    </row>
    <row r="50" spans="1:7" ht="12" customHeight="1">
      <c r="A50" s="52"/>
      <c r="B50" s="53"/>
      <c r="C50" s="53"/>
      <c r="D50" s="94"/>
      <c r="F50" s="106" t="s">
        <v>67</v>
      </c>
      <c r="G50" s="128">
        <v>300</v>
      </c>
    </row>
    <row r="51" spans="1:7" ht="12" customHeight="1" thickBot="1">
      <c r="A51" s="56" t="s">
        <v>42</v>
      </c>
      <c r="B51" s="57">
        <f>SUM(B52:B53)</f>
        <v>180</v>
      </c>
      <c r="C51" s="57">
        <f>SUM(C52:C53)</f>
        <v>180</v>
      </c>
      <c r="D51" s="87"/>
      <c r="F51" s="129"/>
      <c r="G51" s="130"/>
    </row>
    <row r="52" spans="1:7" ht="12" customHeight="1" thickBot="1">
      <c r="A52" s="28" t="s">
        <v>48</v>
      </c>
      <c r="B52" s="58">
        <v>180</v>
      </c>
      <c r="C52" s="58">
        <v>180</v>
      </c>
      <c r="D52" s="87"/>
      <c r="F52" s="132" t="s">
        <v>61</v>
      </c>
      <c r="G52" s="133">
        <f>G48+G49-G50-G51</f>
        <v>98</v>
      </c>
    </row>
    <row r="53" spans="1:7" ht="12" customHeight="1">
      <c r="A53" s="28"/>
      <c r="B53" s="58"/>
      <c r="C53" s="58"/>
      <c r="D53" s="87"/>
      <c r="F53" s="125" t="s">
        <v>51</v>
      </c>
      <c r="G53" s="131"/>
    </row>
    <row r="54" spans="1:7" ht="12" customHeight="1" thickBot="1">
      <c r="A54" s="65" t="s">
        <v>43</v>
      </c>
      <c r="B54" s="66">
        <f>SUM(B55:B56)</f>
        <v>530</v>
      </c>
      <c r="C54" s="66">
        <f>SUM(C55:C56)</f>
        <v>530</v>
      </c>
      <c r="D54" s="87"/>
      <c r="F54" s="50" t="s">
        <v>60</v>
      </c>
      <c r="G54" s="51">
        <v>44</v>
      </c>
    </row>
    <row r="55" spans="1:7" ht="12" customHeight="1">
      <c r="A55" s="105" t="s">
        <v>32</v>
      </c>
      <c r="B55" s="114">
        <f>E33</f>
        <v>530</v>
      </c>
      <c r="C55" s="114">
        <f>F33</f>
        <v>530</v>
      </c>
      <c r="D55" s="87"/>
      <c r="F55" s="28" t="s">
        <v>52</v>
      </c>
      <c r="G55" s="58">
        <v>0</v>
      </c>
    </row>
    <row r="56" spans="1:7" ht="12" customHeight="1" thickBot="1">
      <c r="A56" s="61"/>
      <c r="B56" s="62"/>
      <c r="C56" s="62"/>
      <c r="D56" s="88"/>
      <c r="F56" s="65" t="s">
        <v>53</v>
      </c>
      <c r="G56" s="60">
        <v>0</v>
      </c>
    </row>
    <row r="57" spans="1:7" ht="12" customHeight="1" thickBot="1">
      <c r="A57" s="63" t="s">
        <v>41</v>
      </c>
      <c r="B57" s="134">
        <f>B48+B49-B51-B54</f>
        <v>278</v>
      </c>
      <c r="C57" s="134">
        <f>C48+C49-C51-C54</f>
        <v>340</v>
      </c>
      <c r="D57" s="88"/>
      <c r="E57" s="88"/>
      <c r="F57" s="63" t="s">
        <v>61</v>
      </c>
      <c r="G57" s="64">
        <f>G54+G55-G56</f>
        <v>44</v>
      </c>
    </row>
    <row r="58" spans="4:5" ht="12" customHeight="1">
      <c r="D58" s="95"/>
      <c r="E58" s="96"/>
    </row>
    <row r="59" spans="2:5" ht="12" customHeight="1">
      <c r="B59" t="s">
        <v>66</v>
      </c>
      <c r="C59" s="83"/>
      <c r="D59" s="83"/>
      <c r="E59" s="83"/>
    </row>
    <row r="60" spans="3:5" ht="12" customHeight="1">
      <c r="C60" s="83"/>
      <c r="D60" s="83"/>
      <c r="E60" s="83"/>
    </row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</sheetData>
  <sheetProtection/>
  <mergeCells count="4">
    <mergeCell ref="A42:E42"/>
    <mergeCell ref="A43:F43"/>
    <mergeCell ref="A1:F1"/>
    <mergeCell ref="A3:F3"/>
  </mergeCells>
  <printOptions horizontalCentered="1"/>
  <pageMargins left="0.11811023622047245" right="0.11811023622047245" top="0.7874015748031497" bottom="0.3937007874015748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zoomScalePageLayoutView="0" workbookViewId="0" topLeftCell="A4">
      <selection activeCell="A54" sqref="A54"/>
    </sheetView>
  </sheetViews>
  <sheetFormatPr defaultColWidth="9.140625" defaultRowHeight="15"/>
  <cols>
    <col min="1" max="1" width="39.57421875" style="0" customWidth="1"/>
    <col min="2" max="2" width="21.28125" style="0" customWidth="1"/>
    <col min="3" max="3" width="14.140625" style="0" customWidth="1"/>
    <col min="4" max="4" width="13.00390625" style="0" customWidth="1"/>
    <col min="10" max="10" width="15.140625" style="0" customWidth="1"/>
    <col min="11" max="11" width="17.00390625" style="0" customWidth="1"/>
    <col min="12" max="12" width="18.00390625" style="0" customWidth="1"/>
  </cols>
  <sheetData>
    <row r="1" spans="1:4" ht="18" customHeight="1" thickBot="1">
      <c r="A1" s="173" t="s">
        <v>106</v>
      </c>
      <c r="B1" s="174"/>
      <c r="C1" s="174"/>
      <c r="D1" s="175"/>
    </row>
    <row r="2" spans="1:4" ht="9" customHeight="1" thickBot="1">
      <c r="A2" s="1"/>
      <c r="B2" s="1"/>
      <c r="C2" s="1"/>
      <c r="D2" s="1"/>
    </row>
    <row r="3" spans="1:4" ht="18" customHeight="1" thickBot="1">
      <c r="A3" s="180" t="s">
        <v>74</v>
      </c>
      <c r="B3" s="181"/>
      <c r="C3" s="181"/>
      <c r="D3" s="182"/>
    </row>
    <row r="4" spans="1:4" ht="12.75" customHeight="1">
      <c r="A4" s="2" t="s">
        <v>75</v>
      </c>
      <c r="B4" s="147"/>
      <c r="C4" s="147"/>
      <c r="D4" s="147"/>
    </row>
    <row r="5" spans="2:4" ht="15" customHeight="1" thickBot="1">
      <c r="B5" s="185" t="s">
        <v>45</v>
      </c>
      <c r="C5" s="186"/>
      <c r="D5" s="186"/>
    </row>
    <row r="6" spans="1:4" ht="12" customHeight="1">
      <c r="A6" s="8"/>
      <c r="B6" s="121" t="s">
        <v>102</v>
      </c>
      <c r="C6" s="143" t="s">
        <v>73</v>
      </c>
      <c r="D6" s="160" t="s">
        <v>73</v>
      </c>
    </row>
    <row r="7" spans="1:4" ht="12" customHeight="1" thickBot="1">
      <c r="A7" s="9" t="s">
        <v>5</v>
      </c>
      <c r="B7" s="123" t="s">
        <v>103</v>
      </c>
      <c r="C7" s="144" t="s">
        <v>104</v>
      </c>
      <c r="D7" s="161" t="s">
        <v>105</v>
      </c>
    </row>
    <row r="8" spans="1:4" ht="12" customHeight="1" thickBot="1">
      <c r="A8" s="9" t="s">
        <v>76</v>
      </c>
      <c r="B8" s="8"/>
      <c r="C8" s="8"/>
      <c r="D8" s="8"/>
    </row>
    <row r="9" spans="1:4" ht="12" customHeight="1">
      <c r="A9" s="155" t="s">
        <v>77</v>
      </c>
      <c r="B9" s="45">
        <v>189</v>
      </c>
      <c r="C9" s="46">
        <v>232</v>
      </c>
      <c r="D9" s="46">
        <v>232</v>
      </c>
    </row>
    <row r="10" spans="1:4" ht="12" customHeight="1">
      <c r="A10" s="156" t="s">
        <v>78</v>
      </c>
      <c r="B10" s="11">
        <v>109</v>
      </c>
      <c r="C10" s="16">
        <v>96</v>
      </c>
      <c r="D10" s="16">
        <v>96</v>
      </c>
    </row>
    <row r="11" spans="1:4" ht="12" customHeight="1">
      <c r="A11" s="156" t="s">
        <v>79</v>
      </c>
      <c r="B11" s="11">
        <v>601</v>
      </c>
      <c r="C11" s="16">
        <v>641</v>
      </c>
      <c r="D11" s="16">
        <v>641</v>
      </c>
    </row>
    <row r="12" spans="1:4" ht="12" customHeight="1">
      <c r="A12" s="171" t="s">
        <v>109</v>
      </c>
      <c r="B12" s="11">
        <v>488</v>
      </c>
      <c r="C12" s="16">
        <v>488</v>
      </c>
      <c r="D12" s="16">
        <v>488</v>
      </c>
    </row>
    <row r="13" spans="1:4" ht="12" customHeight="1">
      <c r="A13" s="156" t="s">
        <v>80</v>
      </c>
      <c r="B13" s="11">
        <v>270</v>
      </c>
      <c r="C13" s="16">
        <v>270</v>
      </c>
      <c r="D13" s="16">
        <v>270</v>
      </c>
    </row>
    <row r="14" spans="1:4" ht="12" customHeight="1">
      <c r="A14" s="156" t="s">
        <v>81</v>
      </c>
      <c r="B14" s="11">
        <v>305</v>
      </c>
      <c r="C14" s="16">
        <v>317</v>
      </c>
      <c r="D14" s="16">
        <v>317</v>
      </c>
    </row>
    <row r="15" spans="1:4" ht="12" customHeight="1">
      <c r="A15" s="156" t="s">
        <v>82</v>
      </c>
      <c r="B15" s="11">
        <v>3514</v>
      </c>
      <c r="C15" s="16">
        <v>3471</v>
      </c>
      <c r="D15" s="16">
        <v>3471</v>
      </c>
    </row>
    <row r="16" spans="1:4" ht="12" customHeight="1">
      <c r="A16" s="156" t="s">
        <v>83</v>
      </c>
      <c r="B16" s="11">
        <v>1168</v>
      </c>
      <c r="C16" s="16">
        <v>1168</v>
      </c>
      <c r="D16" s="16">
        <v>1168</v>
      </c>
    </row>
    <row r="17" spans="1:4" ht="12" customHeight="1">
      <c r="A17" s="156" t="s">
        <v>84</v>
      </c>
      <c r="B17" s="11">
        <v>15</v>
      </c>
      <c r="C17" s="16">
        <v>15</v>
      </c>
      <c r="D17" s="16">
        <v>15</v>
      </c>
    </row>
    <row r="18" spans="1:4" ht="12" customHeight="1">
      <c r="A18" s="156" t="s">
        <v>85</v>
      </c>
      <c r="B18" s="11">
        <v>83</v>
      </c>
      <c r="C18" s="16">
        <v>86</v>
      </c>
      <c r="D18" s="16">
        <v>86</v>
      </c>
    </row>
    <row r="19" spans="1:4" ht="12" customHeight="1">
      <c r="A19" s="156" t="s">
        <v>86</v>
      </c>
      <c r="B19" s="11">
        <v>6</v>
      </c>
      <c r="C19" s="16">
        <v>6</v>
      </c>
      <c r="D19" s="16">
        <v>6</v>
      </c>
    </row>
    <row r="20" spans="1:4" ht="12" customHeight="1">
      <c r="A20" s="156" t="s">
        <v>87</v>
      </c>
      <c r="B20" s="11">
        <v>5</v>
      </c>
      <c r="C20" s="16">
        <v>5</v>
      </c>
      <c r="D20" s="16">
        <v>5</v>
      </c>
    </row>
    <row r="21" spans="1:4" ht="12" customHeight="1">
      <c r="A21" s="163" t="s">
        <v>88</v>
      </c>
      <c r="B21" s="32">
        <v>33</v>
      </c>
      <c r="C21" s="33">
        <v>24</v>
      </c>
      <c r="D21" s="33">
        <v>24</v>
      </c>
    </row>
    <row r="22" spans="1:4" ht="12" customHeight="1" thickBot="1">
      <c r="A22" s="163" t="s">
        <v>89</v>
      </c>
      <c r="B22" s="32">
        <v>231</v>
      </c>
      <c r="C22" s="33">
        <v>231</v>
      </c>
      <c r="D22" s="33">
        <v>231</v>
      </c>
    </row>
    <row r="23" spans="1:4" ht="12" customHeight="1" thickBot="1">
      <c r="A23" s="19" t="s">
        <v>15</v>
      </c>
      <c r="B23" s="20">
        <f>SUM(B9:B22)</f>
        <v>7017</v>
      </c>
      <c r="C23" s="20">
        <f>SUM(C9:C22)</f>
        <v>7050</v>
      </c>
      <c r="D23" s="21">
        <f>SUM(D9:D22)</f>
        <v>7050</v>
      </c>
    </row>
    <row r="24" spans="1:4" ht="12" customHeight="1" thickBot="1">
      <c r="A24" s="19" t="s">
        <v>35</v>
      </c>
      <c r="B24" s="20">
        <f>B23</f>
        <v>7017</v>
      </c>
      <c r="C24" s="20">
        <f>C23</f>
        <v>7050</v>
      </c>
      <c r="D24" s="20">
        <f>D23</f>
        <v>7050</v>
      </c>
    </row>
    <row r="25" spans="1:4" ht="12" customHeight="1">
      <c r="A25" s="8"/>
      <c r="B25" s="10"/>
      <c r="C25" s="10"/>
      <c r="D25" s="10"/>
    </row>
    <row r="26" spans="1:4" ht="12" customHeight="1" thickBot="1">
      <c r="A26" s="22" t="s">
        <v>16</v>
      </c>
      <c r="B26" s="10"/>
      <c r="C26" s="10"/>
      <c r="D26" s="10"/>
    </row>
    <row r="27" spans="1:4" ht="12" customHeight="1">
      <c r="A27" s="23" t="s">
        <v>97</v>
      </c>
      <c r="B27" s="24">
        <v>1500</v>
      </c>
      <c r="C27" s="24">
        <v>1533</v>
      </c>
      <c r="D27" s="148">
        <v>1533</v>
      </c>
    </row>
    <row r="28" spans="1:4" ht="12" customHeight="1">
      <c r="A28" s="89" t="s">
        <v>98</v>
      </c>
      <c r="B28" s="90"/>
      <c r="C28" s="90"/>
      <c r="D28" s="149"/>
    </row>
    <row r="29" spans="1:4" ht="12" customHeight="1">
      <c r="A29" s="92" t="s">
        <v>70</v>
      </c>
      <c r="B29" s="76">
        <f>SUM(B31:B38)</f>
        <v>759</v>
      </c>
      <c r="C29" s="76">
        <f>SUM(C31:C38)</f>
        <v>759</v>
      </c>
      <c r="D29" s="76">
        <f>SUM(D31:D38)</f>
        <v>759</v>
      </c>
    </row>
    <row r="30" spans="1:4" ht="12" customHeight="1" thickBot="1">
      <c r="A30" s="162" t="s">
        <v>3</v>
      </c>
      <c r="B30" s="187"/>
      <c r="C30" s="188"/>
      <c r="D30" s="188"/>
    </row>
    <row r="31" spans="1:4" ht="12" customHeight="1">
      <c r="A31" s="170" t="s">
        <v>108</v>
      </c>
      <c r="B31" s="168">
        <v>488</v>
      </c>
      <c r="C31" s="169">
        <v>488</v>
      </c>
      <c r="D31" s="169">
        <v>488</v>
      </c>
    </row>
    <row r="32" spans="1:4" ht="12" customHeight="1">
      <c r="A32" s="156" t="s">
        <v>90</v>
      </c>
      <c r="B32" s="11">
        <v>270</v>
      </c>
      <c r="C32" s="11">
        <v>270</v>
      </c>
      <c r="D32" s="16">
        <v>270</v>
      </c>
    </row>
    <row r="33" spans="1:4" ht="12" customHeight="1">
      <c r="A33" s="156" t="s">
        <v>91</v>
      </c>
      <c r="B33" s="11">
        <v>0</v>
      </c>
      <c r="C33" s="11">
        <v>0</v>
      </c>
      <c r="D33" s="16">
        <v>0</v>
      </c>
    </row>
    <row r="34" spans="1:4" ht="12" customHeight="1">
      <c r="A34" s="157" t="s">
        <v>92</v>
      </c>
      <c r="B34" s="145">
        <v>0</v>
      </c>
      <c r="C34" s="145">
        <v>0</v>
      </c>
      <c r="D34" s="150">
        <v>0</v>
      </c>
    </row>
    <row r="35" spans="1:4" ht="12" customHeight="1">
      <c r="A35" s="158" t="s">
        <v>93</v>
      </c>
      <c r="B35" s="30">
        <v>0</v>
      </c>
      <c r="C35" s="30">
        <v>0</v>
      </c>
      <c r="D35" s="82">
        <v>0</v>
      </c>
    </row>
    <row r="36" spans="1:4" ht="12" customHeight="1">
      <c r="A36" s="158" t="s">
        <v>94</v>
      </c>
      <c r="B36" s="30">
        <v>0</v>
      </c>
      <c r="C36" s="30">
        <v>0</v>
      </c>
      <c r="D36" s="82">
        <v>0</v>
      </c>
    </row>
    <row r="37" spans="1:4" ht="12" customHeight="1">
      <c r="A37" s="159" t="s">
        <v>95</v>
      </c>
      <c r="B37" s="146">
        <v>0</v>
      </c>
      <c r="C37" s="146">
        <v>0</v>
      </c>
      <c r="D37" s="151">
        <v>0</v>
      </c>
    </row>
    <row r="38" spans="1:4" ht="12" customHeight="1" thickBot="1">
      <c r="A38" s="163" t="s">
        <v>96</v>
      </c>
      <c r="B38" s="32">
        <v>1</v>
      </c>
      <c r="C38" s="32">
        <v>1</v>
      </c>
      <c r="D38" s="33">
        <v>1</v>
      </c>
    </row>
    <row r="39" spans="1:4" ht="12" customHeight="1" thickBot="1">
      <c r="A39" s="19" t="s">
        <v>72</v>
      </c>
      <c r="B39" s="34">
        <f>B27+B28+B29</f>
        <v>2259</v>
      </c>
      <c r="C39" s="34">
        <f>C27+C28+C29</f>
        <v>2292</v>
      </c>
      <c r="D39" s="43">
        <f>D27+D28+D29</f>
        <v>2292</v>
      </c>
    </row>
    <row r="40" spans="1:4" ht="24" customHeight="1" thickBot="1">
      <c r="A40" s="42" t="s">
        <v>99</v>
      </c>
      <c r="B40" s="107">
        <v>4758</v>
      </c>
      <c r="C40" s="107">
        <v>4758</v>
      </c>
      <c r="D40" s="109">
        <v>4758</v>
      </c>
    </row>
    <row r="41" spans="1:4" ht="12" customHeight="1" thickBot="1">
      <c r="A41" s="19" t="s">
        <v>36</v>
      </c>
      <c r="B41" s="34">
        <f>B39+B40</f>
        <v>7017</v>
      </c>
      <c r="C41" s="34">
        <f>C39+C40</f>
        <v>7050</v>
      </c>
      <c r="D41" s="43">
        <f>D39+D40</f>
        <v>7050</v>
      </c>
    </row>
    <row r="42" spans="1:4" ht="12" customHeight="1" thickBot="1">
      <c r="A42" s="154" t="s">
        <v>62</v>
      </c>
      <c r="B42" s="152">
        <f>B41-B24</f>
        <v>0</v>
      </c>
      <c r="C42" s="152">
        <f>C41-C24</f>
        <v>0</v>
      </c>
      <c r="D42" s="153">
        <f>D41-D24</f>
        <v>0</v>
      </c>
    </row>
    <row r="43" spans="1:4" ht="7.5" customHeight="1">
      <c r="A43" s="7"/>
      <c r="B43" s="38"/>
      <c r="C43" s="38"/>
      <c r="D43" s="38"/>
    </row>
    <row r="44" spans="1:4" ht="12" customHeight="1">
      <c r="A44" s="183" t="s">
        <v>71</v>
      </c>
      <c r="B44" s="184"/>
      <c r="C44" s="184"/>
      <c r="D44" s="184"/>
    </row>
    <row r="45" spans="1:2" s="165" customFormat="1" ht="12" customHeight="1">
      <c r="A45" s="164"/>
      <c r="B45" s="74"/>
    </row>
    <row r="46" ht="12" customHeight="1">
      <c r="A46" t="s">
        <v>100</v>
      </c>
    </row>
    <row r="47" s="165" customFormat="1" ht="12" customHeight="1">
      <c r="A47" s="165" t="s">
        <v>101</v>
      </c>
    </row>
    <row r="48" ht="12" customHeight="1"/>
    <row r="49" ht="1.5" customHeight="1"/>
    <row r="50" spans="1:3" ht="12.75" customHeight="1">
      <c r="A50" s="166" t="s">
        <v>107</v>
      </c>
      <c r="B50" s="166"/>
      <c r="C50" s="166"/>
    </row>
    <row r="51" spans="1:3" ht="12" customHeight="1">
      <c r="A51" s="166" t="s">
        <v>110</v>
      </c>
      <c r="B51" s="166"/>
      <c r="C51" s="167"/>
    </row>
    <row r="52" ht="12" customHeight="1"/>
    <row r="53" ht="12" customHeight="1"/>
    <row r="54" ht="12" customHeight="1"/>
  </sheetData>
  <sheetProtection/>
  <mergeCells count="5">
    <mergeCell ref="A1:D1"/>
    <mergeCell ref="A3:D3"/>
    <mergeCell ref="A44:D44"/>
    <mergeCell ref="B5:D5"/>
    <mergeCell ref="B30:D3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EKO Lenka Kubánková</cp:lastModifiedBy>
  <cp:lastPrinted>2019-03-11T07:53:31Z</cp:lastPrinted>
  <dcterms:created xsi:type="dcterms:W3CDTF">2008-11-27T07:01:51Z</dcterms:created>
  <dcterms:modified xsi:type="dcterms:W3CDTF">2019-03-11T10:20:24Z</dcterms:modified>
  <cp:category/>
  <cp:version/>
  <cp:contentType/>
  <cp:contentStatus/>
</cp:coreProperties>
</file>